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STITUTO TECNOLOGICO DE TAPACHULA\SISTEMA DE GESTIÓN DE LA ENERGÍA\DIAGNÓSTICO ENERGÉTICO\CONSUMO\CENSO DE CARGAS\"/>
    </mc:Choice>
  </mc:AlternateContent>
  <bookViews>
    <workbookView xWindow="0" yWindow="0" windowWidth="13800" windowHeight="3816"/>
  </bookViews>
  <sheets>
    <sheet name="CONCENTRADO" sheetId="9" r:id="rId1"/>
    <sheet name="CONCENTRADO (2)" sheetId="13" r:id="rId2"/>
    <sheet name="A.A" sheetId="6" r:id="rId3"/>
    <sheet name="Computo" sheetId="7" r:id="rId4"/>
    <sheet name="Luminaria" sheetId="3" r:id="rId5"/>
    <sheet name="Miscelaneos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9" l="1"/>
  <c r="N12" i="7" l="1"/>
  <c r="I19" i="13"/>
  <c r="H19" i="13"/>
  <c r="G19" i="13"/>
  <c r="F19" i="13"/>
  <c r="F22" i="13" s="1"/>
  <c r="E19" i="13"/>
  <c r="D19" i="13"/>
  <c r="C19" i="13"/>
  <c r="B19" i="13"/>
  <c r="J21" i="13" s="1"/>
  <c r="J18" i="13"/>
  <c r="T17" i="13"/>
  <c r="S17" i="13"/>
  <c r="R17" i="13"/>
  <c r="R31" i="13" s="1"/>
  <c r="P17" i="13"/>
  <c r="J17" i="13"/>
  <c r="J16" i="13"/>
  <c r="J15" i="13"/>
  <c r="P14" i="13"/>
  <c r="J14" i="13"/>
  <c r="O13" i="13"/>
  <c r="J13" i="13"/>
  <c r="O12" i="13"/>
  <c r="J12" i="13"/>
  <c r="J11" i="13"/>
  <c r="J10" i="13"/>
  <c r="J9" i="13"/>
  <c r="J8" i="13"/>
  <c r="Q7" i="13"/>
  <c r="Q17" i="13" s="1"/>
  <c r="J7" i="13"/>
  <c r="O6" i="13"/>
  <c r="J6" i="13"/>
  <c r="J5" i="13"/>
  <c r="O4" i="13"/>
  <c r="O17" i="13" s="1"/>
  <c r="J4" i="13"/>
  <c r="J22" i="13" s="1"/>
  <c r="I7" i="9"/>
  <c r="I6" i="9"/>
  <c r="N8" i="7"/>
  <c r="I18" i="9"/>
  <c r="I17" i="9"/>
  <c r="I16" i="9"/>
  <c r="I15" i="9"/>
  <c r="I14" i="9"/>
  <c r="I13" i="9"/>
  <c r="I12" i="9"/>
  <c r="I11" i="9"/>
  <c r="I10" i="9"/>
  <c r="I9" i="9"/>
  <c r="I8" i="9"/>
  <c r="I5" i="9"/>
  <c r="I4" i="9"/>
  <c r="I22" i="9" s="1"/>
  <c r="R17" i="9"/>
  <c r="B20" i="13" l="1"/>
  <c r="Q17" i="9" l="1"/>
  <c r="B23" i="7" l="1"/>
  <c r="K23" i="7"/>
  <c r="O23" i="7"/>
  <c r="N22" i="7"/>
  <c r="N21" i="7"/>
  <c r="N19" i="7"/>
  <c r="N18" i="7"/>
  <c r="N17" i="7"/>
  <c r="N16" i="7"/>
  <c r="N15" i="7"/>
  <c r="N14" i="7"/>
  <c r="N13" i="7"/>
  <c r="N10" i="7"/>
  <c r="N9" i="7"/>
  <c r="N7" i="7"/>
  <c r="N6" i="7"/>
  <c r="N5" i="7"/>
  <c r="N4" i="7"/>
  <c r="N3" i="7"/>
  <c r="G13" i="7"/>
  <c r="H19" i="7"/>
  <c r="H6" i="7"/>
  <c r="N23" i="7" l="1"/>
  <c r="G20" i="7" l="1"/>
  <c r="G19" i="7"/>
  <c r="G18" i="7"/>
  <c r="G17" i="7"/>
  <c r="G16" i="7"/>
  <c r="G15" i="7"/>
  <c r="G14" i="7"/>
  <c r="G12" i="7"/>
  <c r="G10" i="7"/>
  <c r="G9" i="7"/>
  <c r="G8" i="7"/>
  <c r="G7" i="7"/>
  <c r="G6" i="7"/>
  <c r="G5" i="7"/>
  <c r="G4" i="7"/>
  <c r="G3" i="7"/>
  <c r="G21" i="7"/>
  <c r="F13" i="7" l="1"/>
  <c r="F15" i="7"/>
  <c r="F17" i="7"/>
  <c r="F19" i="7"/>
  <c r="F23" i="7"/>
  <c r="N9" i="3" l="1"/>
  <c r="K15" i="7"/>
  <c r="J15" i="7"/>
  <c r="K13" i="7"/>
  <c r="J13" i="7"/>
  <c r="J6" i="7"/>
  <c r="K10" i="7"/>
  <c r="Q31" i="9" l="1"/>
  <c r="N29" i="3"/>
  <c r="N27" i="3"/>
  <c r="N25" i="3"/>
  <c r="N23" i="3"/>
  <c r="N21" i="3"/>
  <c r="N19" i="3"/>
  <c r="N17" i="3"/>
  <c r="N15" i="3"/>
  <c r="N13" i="3"/>
  <c r="N11" i="3"/>
  <c r="N7" i="3"/>
  <c r="N5" i="3"/>
  <c r="N3" i="3"/>
  <c r="O31" i="3"/>
  <c r="I5" i="6" l="1"/>
  <c r="S17" i="9" l="1"/>
  <c r="C23" i="7" l="1"/>
  <c r="D23" i="7"/>
  <c r="J23" i="7"/>
  <c r="E23" i="7"/>
  <c r="I23" i="7"/>
  <c r="H23" i="7"/>
  <c r="G23" i="7" l="1"/>
  <c r="B24" i="7"/>
  <c r="D22" i="7"/>
  <c r="G22" i="7" l="1"/>
  <c r="J17" i="7"/>
  <c r="K17" i="7"/>
  <c r="E17" i="7"/>
  <c r="H17" i="7"/>
  <c r="D19" i="7"/>
  <c r="J19" i="7"/>
  <c r="E19" i="7"/>
  <c r="N12" i="9" l="1"/>
  <c r="O14" i="9"/>
  <c r="O17" i="9" s="1"/>
  <c r="N13" i="9"/>
  <c r="P7" i="9"/>
  <c r="P17" i="9" s="1"/>
  <c r="N6" i="9"/>
  <c r="N4" i="9"/>
  <c r="N17" i="9" s="1"/>
  <c r="S18" i="6"/>
  <c r="S12" i="6"/>
  <c r="S10" i="6"/>
  <c r="U23" i="6"/>
  <c r="T23" i="6"/>
  <c r="S23" i="6"/>
  <c r="O23" i="6"/>
  <c r="N23" i="6"/>
  <c r="T20" i="6"/>
  <c r="S19" i="6"/>
  <c r="F32" i="6"/>
  <c r="N18" i="6"/>
  <c r="N12" i="6"/>
  <c r="U6" i="6"/>
  <c r="J33" i="6"/>
  <c r="B6" i="6"/>
  <c r="S24" i="6" l="1"/>
  <c r="D15" i="7" l="1"/>
  <c r="E15" i="7"/>
  <c r="H15" i="7"/>
  <c r="B15" i="7"/>
  <c r="C13" i="7"/>
  <c r="H13" i="7"/>
  <c r="D10" i="7"/>
  <c r="J10" i="7"/>
  <c r="H10" i="7"/>
  <c r="B10" i="7"/>
  <c r="J8" i="7"/>
  <c r="H8" i="7"/>
  <c r="D6" i="7"/>
  <c r="D4" i="7"/>
  <c r="J4" i="7"/>
  <c r="K4" i="7"/>
  <c r="E4" i="7"/>
  <c r="B4" i="7"/>
  <c r="H4" i="7"/>
  <c r="U13" i="6" l="1"/>
  <c r="I9" i="6"/>
  <c r="I31" i="6"/>
  <c r="I29" i="6"/>
  <c r="I27" i="6"/>
  <c r="I25" i="6"/>
  <c r="I23" i="6"/>
  <c r="I21" i="6"/>
  <c r="I19" i="6"/>
  <c r="I17" i="6"/>
  <c r="I15" i="6"/>
  <c r="I13" i="6"/>
  <c r="I11" i="6"/>
  <c r="I7" i="6"/>
  <c r="H19" i="9" l="1"/>
  <c r="G19" i="9"/>
  <c r="F19" i="9"/>
  <c r="F22" i="9" s="1"/>
  <c r="E19" i="9"/>
  <c r="D19" i="9"/>
  <c r="C19" i="9"/>
  <c r="B19" i="9"/>
  <c r="I21" i="9" l="1"/>
  <c r="B20" i="9"/>
  <c r="H6" i="6" l="1"/>
  <c r="I33" i="6"/>
  <c r="C32" i="6"/>
  <c r="D32" i="6"/>
  <c r="E32" i="6"/>
  <c r="G32" i="6"/>
  <c r="H32" i="6"/>
  <c r="B32" i="6"/>
  <c r="C30" i="6"/>
  <c r="D30" i="6"/>
  <c r="E30" i="6"/>
  <c r="F30" i="6"/>
  <c r="G30" i="6"/>
  <c r="H30" i="6"/>
  <c r="B30" i="6"/>
  <c r="C28" i="6"/>
  <c r="D28" i="6"/>
  <c r="E28" i="6"/>
  <c r="F28" i="6"/>
  <c r="G28" i="6"/>
  <c r="H28" i="6"/>
  <c r="B28" i="6"/>
  <c r="C26" i="6"/>
  <c r="D26" i="6"/>
  <c r="E26" i="6"/>
  <c r="F26" i="6"/>
  <c r="G26" i="6"/>
  <c r="H26" i="6"/>
  <c r="B26" i="6"/>
  <c r="C24" i="6"/>
  <c r="D24" i="6"/>
  <c r="E24" i="6"/>
  <c r="F24" i="6"/>
  <c r="G24" i="6"/>
  <c r="H24" i="6"/>
  <c r="B24" i="6"/>
  <c r="C22" i="6"/>
  <c r="D22" i="6"/>
  <c r="E22" i="6"/>
  <c r="F22" i="6"/>
  <c r="G22" i="6"/>
  <c r="H22" i="6"/>
  <c r="B22" i="6"/>
  <c r="C20" i="6"/>
  <c r="D20" i="6"/>
  <c r="E20" i="6"/>
  <c r="F20" i="6"/>
  <c r="G20" i="6"/>
  <c r="H20" i="6"/>
  <c r="B18" i="6"/>
  <c r="B20" i="6"/>
  <c r="B16" i="6"/>
  <c r="B14" i="6"/>
  <c r="B12" i="6"/>
  <c r="B10" i="6"/>
  <c r="B8" i="6"/>
  <c r="C18" i="6"/>
  <c r="D18" i="6"/>
  <c r="E18" i="6"/>
  <c r="F18" i="6"/>
  <c r="G18" i="6"/>
  <c r="H18" i="6"/>
  <c r="C16" i="6"/>
  <c r="D16" i="6"/>
  <c r="E16" i="6"/>
  <c r="F16" i="6"/>
  <c r="G16" i="6"/>
  <c r="H16" i="6"/>
  <c r="C14" i="6"/>
  <c r="D14" i="6"/>
  <c r="E14" i="6"/>
  <c r="F14" i="6"/>
  <c r="G14" i="6"/>
  <c r="H14" i="6"/>
  <c r="C12" i="6"/>
  <c r="D12" i="6"/>
  <c r="E12" i="6"/>
  <c r="F12" i="6"/>
  <c r="G12" i="6"/>
  <c r="H12" i="6"/>
  <c r="C10" i="6"/>
  <c r="D10" i="6"/>
  <c r="E10" i="6"/>
  <c r="F10" i="6"/>
  <c r="G10" i="6"/>
  <c r="H10" i="6"/>
  <c r="C8" i="6"/>
  <c r="D8" i="6"/>
  <c r="E8" i="6"/>
  <c r="F8" i="6"/>
  <c r="G8" i="6"/>
  <c r="H8" i="6"/>
  <c r="C6" i="6"/>
  <c r="D6" i="6"/>
  <c r="E6" i="6"/>
  <c r="F6" i="6"/>
  <c r="G6" i="6"/>
  <c r="I6" i="6" l="1"/>
  <c r="I32" i="6"/>
  <c r="I12" i="6"/>
  <c r="I16" i="6"/>
  <c r="I18" i="6"/>
  <c r="I8" i="6"/>
  <c r="I14" i="6"/>
  <c r="I10" i="6"/>
  <c r="I20" i="6"/>
  <c r="I22" i="6"/>
  <c r="I26" i="6"/>
  <c r="I30" i="6"/>
  <c r="I28" i="6"/>
  <c r="I24" i="6"/>
  <c r="B31" i="3"/>
  <c r="D31" i="3" l="1"/>
  <c r="B9" i="8"/>
  <c r="P10" i="6"/>
  <c r="P11" i="6"/>
  <c r="P13" i="6"/>
  <c r="P14" i="6"/>
  <c r="P15" i="6"/>
  <c r="P16" i="6"/>
  <c r="P17" i="6"/>
  <c r="P23" i="6" s="1"/>
  <c r="P19" i="6"/>
  <c r="P20" i="6"/>
  <c r="P21" i="6"/>
  <c r="P22" i="6"/>
  <c r="P9" i="6"/>
  <c r="C31" i="3"/>
  <c r="E31" i="3"/>
  <c r="F31" i="3"/>
  <c r="G31" i="3"/>
  <c r="H31" i="3"/>
  <c r="I31" i="3"/>
  <c r="J31" i="3"/>
  <c r="K31" i="3"/>
  <c r="L31" i="3"/>
  <c r="M31" i="3"/>
  <c r="N31" i="3" l="1"/>
  <c r="C30" i="3" l="1"/>
  <c r="D30" i="3"/>
  <c r="E30" i="3"/>
  <c r="F30" i="3"/>
  <c r="G30" i="3"/>
  <c r="H30" i="3"/>
  <c r="I30" i="3"/>
  <c r="J30" i="3"/>
  <c r="K30" i="3"/>
  <c r="L30" i="3"/>
  <c r="M30" i="3"/>
  <c r="B30" i="3"/>
  <c r="C28" i="3"/>
  <c r="D28" i="3"/>
  <c r="E28" i="3"/>
  <c r="F28" i="3"/>
  <c r="G28" i="3"/>
  <c r="H28" i="3"/>
  <c r="I28" i="3"/>
  <c r="J28" i="3"/>
  <c r="K28" i="3"/>
  <c r="L28" i="3"/>
  <c r="M28" i="3"/>
  <c r="B28" i="3"/>
  <c r="C26" i="3"/>
  <c r="D26" i="3"/>
  <c r="E26" i="3"/>
  <c r="F26" i="3"/>
  <c r="G26" i="3"/>
  <c r="H26" i="3"/>
  <c r="I26" i="3"/>
  <c r="J26" i="3"/>
  <c r="K26" i="3"/>
  <c r="L26" i="3"/>
  <c r="M26" i="3"/>
  <c r="B26" i="3"/>
  <c r="C24" i="3"/>
  <c r="D24" i="3"/>
  <c r="E24" i="3"/>
  <c r="F24" i="3"/>
  <c r="G24" i="3"/>
  <c r="H24" i="3"/>
  <c r="I24" i="3"/>
  <c r="J24" i="3"/>
  <c r="K24" i="3"/>
  <c r="L24" i="3"/>
  <c r="M24" i="3"/>
  <c r="B24" i="3"/>
  <c r="C22" i="3"/>
  <c r="D22" i="3"/>
  <c r="E22" i="3"/>
  <c r="F22" i="3"/>
  <c r="G22" i="3"/>
  <c r="H22" i="3"/>
  <c r="I22" i="3"/>
  <c r="J22" i="3"/>
  <c r="K22" i="3"/>
  <c r="L22" i="3"/>
  <c r="M22" i="3"/>
  <c r="B22" i="3"/>
  <c r="C20" i="3"/>
  <c r="D20" i="3"/>
  <c r="E20" i="3"/>
  <c r="F20" i="3"/>
  <c r="G20" i="3"/>
  <c r="H20" i="3"/>
  <c r="I20" i="3"/>
  <c r="J20" i="3"/>
  <c r="K20" i="3"/>
  <c r="L20" i="3"/>
  <c r="M20" i="3"/>
  <c r="B20" i="3"/>
  <c r="C18" i="3"/>
  <c r="D18" i="3"/>
  <c r="E18" i="3"/>
  <c r="F18" i="3"/>
  <c r="G18" i="3"/>
  <c r="H18" i="3"/>
  <c r="I18" i="3"/>
  <c r="J18" i="3"/>
  <c r="K18" i="3"/>
  <c r="L18" i="3"/>
  <c r="M18" i="3"/>
  <c r="B18" i="3"/>
  <c r="C16" i="3"/>
  <c r="D16" i="3"/>
  <c r="E16" i="3"/>
  <c r="F16" i="3"/>
  <c r="G16" i="3"/>
  <c r="H16" i="3"/>
  <c r="I16" i="3"/>
  <c r="J16" i="3"/>
  <c r="K16" i="3"/>
  <c r="L16" i="3"/>
  <c r="M16" i="3"/>
  <c r="B16" i="3"/>
  <c r="C14" i="3"/>
  <c r="D14" i="3"/>
  <c r="E14" i="3"/>
  <c r="F14" i="3"/>
  <c r="G14" i="3"/>
  <c r="H14" i="3"/>
  <c r="I14" i="3"/>
  <c r="J14" i="3"/>
  <c r="K14" i="3"/>
  <c r="L14" i="3"/>
  <c r="M14" i="3"/>
  <c r="B14" i="3"/>
  <c r="B4" i="3"/>
  <c r="B6" i="3"/>
  <c r="B8" i="3"/>
  <c r="B10" i="3"/>
  <c r="B12" i="3"/>
  <c r="C12" i="3"/>
  <c r="D12" i="3"/>
  <c r="E12" i="3"/>
  <c r="F12" i="3"/>
  <c r="G12" i="3"/>
  <c r="H12" i="3"/>
  <c r="I12" i="3"/>
  <c r="J12" i="3"/>
  <c r="K12" i="3"/>
  <c r="L12" i="3"/>
  <c r="M12" i="3"/>
  <c r="C10" i="3"/>
  <c r="D10" i="3"/>
  <c r="E10" i="3"/>
  <c r="F10" i="3"/>
  <c r="G10" i="3"/>
  <c r="H10" i="3"/>
  <c r="I10" i="3"/>
  <c r="J10" i="3"/>
  <c r="K10" i="3"/>
  <c r="L10" i="3"/>
  <c r="M10" i="3"/>
  <c r="C8" i="3"/>
  <c r="D8" i="3"/>
  <c r="E8" i="3"/>
  <c r="F8" i="3"/>
  <c r="G8" i="3"/>
  <c r="H8" i="3"/>
  <c r="I8" i="3"/>
  <c r="J8" i="3"/>
  <c r="K8" i="3"/>
  <c r="L8" i="3"/>
  <c r="M8" i="3"/>
  <c r="C6" i="3"/>
  <c r="D6" i="3"/>
  <c r="E6" i="3"/>
  <c r="F6" i="3"/>
  <c r="G6" i="3"/>
  <c r="H6" i="3"/>
  <c r="I6" i="3"/>
  <c r="J6" i="3"/>
  <c r="K6" i="3"/>
  <c r="L6" i="3"/>
  <c r="M6" i="3"/>
  <c r="C4" i="3"/>
  <c r="D4" i="3"/>
  <c r="E4" i="3"/>
  <c r="F4" i="3"/>
  <c r="G4" i="3"/>
  <c r="H4" i="3"/>
  <c r="I4" i="3"/>
  <c r="J4" i="3"/>
  <c r="K4" i="3"/>
  <c r="L4" i="3"/>
  <c r="M4" i="3"/>
  <c r="N12" i="3" l="1"/>
  <c r="N8" i="3"/>
  <c r="N32" i="3" s="1"/>
  <c r="N4" i="3"/>
  <c r="N10" i="3"/>
  <c r="N6" i="3"/>
  <c r="N14" i="3"/>
  <c r="N16" i="3"/>
  <c r="N18" i="3"/>
  <c r="N20" i="3"/>
  <c r="N22" i="3"/>
  <c r="N24" i="3"/>
  <c r="N26" i="3"/>
  <c r="N28" i="3"/>
  <c r="N30" i="3"/>
  <c r="M32" i="3"/>
  <c r="K32" i="3"/>
  <c r="I32" i="3"/>
  <c r="G32" i="3"/>
  <c r="E32" i="3"/>
  <c r="C32" i="3"/>
  <c r="B32" i="3"/>
  <c r="L32" i="3"/>
  <c r="J32" i="3"/>
  <c r="H32" i="3"/>
  <c r="F32" i="3"/>
  <c r="D32" i="3"/>
  <c r="N24" i="6" l="1"/>
</calcChain>
</file>

<file path=xl/sharedStrings.xml><?xml version="1.0" encoding="utf-8"?>
<sst xmlns="http://schemas.openxmlformats.org/spreadsheetml/2006/main" count="394" uniqueCount="75">
  <si>
    <t>EDIFICIO</t>
  </si>
  <si>
    <t>Aires Acondicionado</t>
  </si>
  <si>
    <t>Computo</t>
  </si>
  <si>
    <t>Misceláneos</t>
  </si>
  <si>
    <t>Luminaria</t>
  </si>
  <si>
    <t>Bomba de agua</t>
  </si>
  <si>
    <t>Oficinas</t>
  </si>
  <si>
    <t>Aulas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</si>
  <si>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</si>
  <si>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</si>
  <si>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</si>
  <si>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</si>
  <si>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</si>
  <si>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</si>
  <si>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</si>
  <si>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</si>
  <si>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</si>
  <si>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</si>
  <si>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</si>
  <si>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</si>
  <si>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</si>
  <si>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</si>
  <si>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EXTERIOR</t>
  </si>
  <si>
    <t>Contacto doble</t>
  </si>
  <si>
    <t>T5-28 w</t>
  </si>
  <si>
    <t>T8-30w</t>
  </si>
  <si>
    <t>T8- 32 w</t>
  </si>
  <si>
    <t>T12-30w</t>
  </si>
  <si>
    <t>T12-39w</t>
  </si>
  <si>
    <t>T12-75w</t>
  </si>
  <si>
    <t>T8-17w</t>
  </si>
  <si>
    <t>LED</t>
  </si>
  <si>
    <t>REFLE</t>
  </si>
  <si>
    <t>TOTAL</t>
  </si>
  <si>
    <t>w</t>
  </si>
  <si>
    <t>kW</t>
  </si>
  <si>
    <t>Equipo de laboratorio</t>
  </si>
  <si>
    <t>1ton</t>
  </si>
  <si>
    <t>1.5 ton</t>
  </si>
  <si>
    <t>2ton</t>
  </si>
  <si>
    <t>2.5ton</t>
  </si>
  <si>
    <t>3ton</t>
  </si>
  <si>
    <t>4ton</t>
  </si>
  <si>
    <t>5ton</t>
  </si>
  <si>
    <t>AULA</t>
  </si>
  <si>
    <t>No.</t>
  </si>
  <si>
    <t>ADMI</t>
  </si>
  <si>
    <t>CONSUMO EN (KW)/h</t>
  </si>
  <si>
    <t>69.132 Kw</t>
  </si>
  <si>
    <t>TOTAL W</t>
  </si>
  <si>
    <t>W</t>
  </si>
  <si>
    <t>ESPIRAL</t>
  </si>
  <si>
    <t>EXT</t>
  </si>
  <si>
    <t xml:space="preserve"> Kw/h </t>
  </si>
  <si>
    <t>KW</t>
  </si>
  <si>
    <t>Bocina</t>
  </si>
  <si>
    <t>LCD</t>
  </si>
  <si>
    <t>RCT</t>
  </si>
  <si>
    <t>Fax</t>
  </si>
  <si>
    <t>Teléfono</t>
  </si>
  <si>
    <t>Cámara video</t>
  </si>
  <si>
    <t>Cañón</t>
  </si>
  <si>
    <t>-</t>
  </si>
  <si>
    <t>Aire Acondicionado</t>
  </si>
  <si>
    <t>CONSUMO EN KW-H</t>
  </si>
  <si>
    <t>E - H</t>
  </si>
  <si>
    <t>Regulador</t>
  </si>
  <si>
    <t>KW/h</t>
  </si>
  <si>
    <t>Switch</t>
  </si>
  <si>
    <t>Ap´s</t>
  </si>
  <si>
    <t>OTROS</t>
  </si>
  <si>
    <r>
      <t xml:space="preserve">TOTAL </t>
    </r>
    <r>
      <rPr>
        <b/>
        <sz val="6"/>
        <rFont val="Soberana Sans"/>
        <family val="3"/>
      </rPr>
      <t>LUMINARIAS</t>
    </r>
  </si>
  <si>
    <t>Impresora Scaner</t>
  </si>
  <si>
    <t>TOTAL No.</t>
  </si>
  <si>
    <t>CONSUMO KW-H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</si>
</sst>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_-* #,##0.000_-;\-* #,##0.000_-;_-* &quot;-&quot;??_-;_-@_-"/>
    <numFmt numFmtId="167" formatCode="_-* #,##0.0_-;\-* #,##0.0_-;_-* &quot;-&quot;??_-;_-@_-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oberana Sans"/>
      <family val="3"/>
    </font>
    <font>
      <b/>
      <sz val="11"/>
      <color rgb="FF000000"/>
      <name val="Soberana Sans"/>
      <family val="3"/>
    </font>
    <font>
      <sz val="12"/>
      <color rgb="FF000000"/>
      <name val="Arial"/>
      <family val="2"/>
    </font>
    <font>
      <sz val="11"/>
      <color theme="1"/>
      <name val="Soberana Sans"/>
      <family val="3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0000"/>
      <name val="Calibri"/>
      <family val="2"/>
    </font>
    <font>
      <sz val="11"/>
      <color theme="9"/>
      <name val="Calibri"/>
      <family val="2"/>
      <scheme val="minor"/>
    </font>
    <font>
      <sz val="12"/>
      <color theme="5" tint="-0.249977111117893"/>
      <name val="Calibri"/>
      <family val="2"/>
    </font>
    <font>
      <sz val="11"/>
      <color theme="5" tint="-0.249977111117893"/>
      <name val="Calibri"/>
      <family val="2"/>
      <scheme val="minor"/>
    </font>
    <font>
      <b/>
      <sz val="9"/>
      <name val="Soberana Sans"/>
      <family val="3"/>
    </font>
    <font>
      <b/>
      <sz val="14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orbel"/>
      <family val="2"/>
    </font>
    <font>
      <sz val="10"/>
      <color theme="1"/>
      <name val="Corbel"/>
      <family val="2"/>
    </font>
    <font>
      <sz val="11"/>
      <color rgb="FF9C6500"/>
      <name val="Calibri"/>
      <family val="2"/>
      <scheme val="minor"/>
    </font>
    <font>
      <b/>
      <sz val="12"/>
      <name val="Soberana Sans"/>
      <family val="3"/>
    </font>
    <font>
      <sz val="11"/>
      <name val="Soberana Sans"/>
      <family val="3"/>
    </font>
    <font>
      <b/>
      <sz val="12"/>
      <color theme="9" tint="-0.499984740745262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9" tint="0.79998168889431442"/>
      <name val="Corbe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FFFF00"/>
      <name val="Calibri"/>
      <family val="2"/>
    </font>
    <font>
      <sz val="12"/>
      <name val="Calibri"/>
      <family val="2"/>
    </font>
    <font>
      <sz val="12"/>
      <color rgb="FFFFFF00"/>
      <name val="Calibri"/>
      <family val="2"/>
    </font>
    <font>
      <b/>
      <sz val="10"/>
      <name val="Corbel"/>
      <family val="2"/>
    </font>
    <font>
      <sz val="12"/>
      <color theme="0" tint="-0.249977111117893"/>
      <name val="Calibri"/>
      <family val="2"/>
    </font>
    <font>
      <sz val="12"/>
      <name val="Soberana Sans"/>
      <family val="3"/>
    </font>
    <font>
      <sz val="12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0"/>
      <color rgb="FF000000"/>
      <name val="Soberana Sans"/>
      <family val="3"/>
    </font>
    <font>
      <b/>
      <sz val="10"/>
      <color theme="0"/>
      <name val="Soberana Sans"/>
      <family val="3"/>
    </font>
    <font>
      <b/>
      <sz val="11"/>
      <name val="Soberana Sans"/>
      <family val="3"/>
    </font>
    <font>
      <sz val="8"/>
      <color theme="1"/>
      <name val="Soberana Sans"/>
      <family val="3"/>
    </font>
    <font>
      <b/>
      <i/>
      <sz val="9"/>
      <name val="Soberana Sans"/>
      <family val="3"/>
    </font>
    <font>
      <b/>
      <sz val="8"/>
      <color rgb="FF000000"/>
      <name val="Soberana Sans"/>
      <family val="3"/>
    </font>
    <font>
      <b/>
      <sz val="12"/>
      <color rgb="FF000000"/>
      <name val="Soberana Sans"/>
      <family val="3"/>
    </font>
    <font>
      <b/>
      <sz val="10"/>
      <name val="Soberana Sans"/>
      <family val="3"/>
    </font>
    <font>
      <b/>
      <sz val="11"/>
      <color theme="0"/>
      <name val="Soberana Sans"/>
      <family val="3"/>
    </font>
    <font>
      <sz val="10"/>
      <name val="Soberana Sans"/>
      <family val="3"/>
    </font>
    <font>
      <b/>
      <sz val="9"/>
      <color theme="0"/>
      <name val="Soberana Sans"/>
      <family val="3"/>
    </font>
    <font>
      <b/>
      <sz val="6"/>
      <name val="Soberana Sans"/>
      <family val="3"/>
    </font>
    <font>
      <b/>
      <sz val="8"/>
      <name val="Soberana Sans"/>
      <family val="3"/>
    </font>
    <font>
      <b/>
      <sz val="14"/>
      <color theme="1"/>
      <name val="Soberana Sans"/>
      <family val="3"/>
    </font>
    <font>
      <sz val="8"/>
      <color theme="0" tint="-0.499984740745262"/>
      <name val="Soberana Sans"/>
      <family val="3"/>
    </font>
    <font>
      <sz val="11"/>
      <color theme="0" tint="-0.499984740745262"/>
      <name val="Soberana Sans"/>
      <family val="3"/>
    </font>
    <font>
      <b/>
      <sz val="12"/>
      <color theme="0"/>
      <name val="Soberana Sans"/>
      <family val="3"/>
    </font>
    <font>
      <b/>
      <sz val="7"/>
      <color theme="0"/>
      <name val="Soberana Sans"/>
      <family val="3"/>
    </font>
    <font>
      <b/>
      <sz val="14"/>
      <name val="Soberana Sans"/>
      <family val="3"/>
    </font>
    <font>
      <sz val="12"/>
      <color theme="1"/>
      <name val="Soberana Sans"/>
      <family val="3"/>
    </font>
    <font>
      <sz val="14"/>
      <name val="Soberana Sans"/>
      <family val="3"/>
    </font>
    <font>
      <b/>
      <sz val="14"/>
      <color rgb="FF000000"/>
      <name val="Soberana Sans"/>
      <family val="3"/>
    </font>
    <font>
      <sz val="14"/>
      <color theme="9"/>
      <name val="Soberana Sans"/>
      <family val="3"/>
    </font>
    <font>
      <sz val="14"/>
      <color theme="1"/>
      <name val="Soberana Sans"/>
      <family val="3"/>
    </font>
    <font>
      <b/>
      <sz val="14"/>
      <color theme="0"/>
      <name val="Soberana Sans"/>
      <family val="3"/>
    </font>
    <font>
      <b/>
      <sz val="12"/>
      <color theme="1"/>
      <name val="Soberana Sans"/>
      <family val="3"/>
    </font>
    <font>
      <sz val="12"/>
      <color rgb="FF000000"/>
      <name val="Soberana Sans"/>
      <family val="3"/>
    </font>
    <font>
      <b/>
      <sz val="12"/>
      <color rgb="FF006100"/>
      <name val="Soberana Sans"/>
      <family val="3"/>
    </font>
    <font>
      <sz val="12"/>
      <color theme="9" tint="-0.249977111117893"/>
      <name val="Soberana Sans"/>
      <family val="3"/>
    </font>
    <font>
      <sz val="12"/>
      <color rgb="FF006100"/>
      <name val="Soberana Sans"/>
      <family val="3"/>
    </font>
    <font>
      <b/>
      <sz val="16"/>
      <color theme="1"/>
      <name val="Soberana Sans"/>
      <family val="3"/>
    </font>
  </fonts>
  <fills count="2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14" fillId="7" borderId="0" applyNumberFormat="0" applyBorder="0" applyAlignment="0" applyProtection="0"/>
    <xf numFmtId="0" fontId="1" fillId="8" borderId="0" applyNumberFormat="0" applyBorder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8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6" borderId="0" applyNumberFormat="0" applyBorder="0" applyAlignment="0" applyProtection="0"/>
    <xf numFmtId="0" fontId="1" fillId="17" borderId="0" applyNumberFormat="0" applyBorder="0" applyAlignment="0" applyProtection="0"/>
  </cellStyleXfs>
  <cellXfs count="254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11" fillId="0" borderId="0" xfId="0" applyFont="1"/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2" applyFont="1" applyFill="1"/>
    <xf numFmtId="0" fontId="6" fillId="0" borderId="0" xfId="2" applyFill="1"/>
    <xf numFmtId="0" fontId="17" fillId="0" borderId="0" xfId="0" applyFont="1"/>
    <xf numFmtId="0" fontId="8" fillId="0" borderId="3" xfId="0" applyFont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readingOrder="1"/>
    </xf>
    <xf numFmtId="0" fontId="16" fillId="3" borderId="3" xfId="0" applyFont="1" applyFill="1" applyBorder="1" applyAlignment="1">
      <alignment horizontal="center" vertical="center" wrapText="1" readingOrder="1"/>
    </xf>
    <xf numFmtId="0" fontId="21" fillId="3" borderId="3" xfId="0" applyFont="1" applyFill="1" applyBorder="1" applyAlignment="1">
      <alignment horizontal="center" vertical="center" wrapText="1" readingOrder="1"/>
    </xf>
    <xf numFmtId="0" fontId="23" fillId="15" borderId="3" xfId="0" applyFont="1" applyFill="1" applyBorder="1" applyAlignment="1">
      <alignment horizontal="center" vertical="center" wrapText="1" readingOrder="1"/>
    </xf>
    <xf numFmtId="165" fontId="22" fillId="9" borderId="6" xfId="7" applyNumberFormat="1" applyFont="1" applyBorder="1" applyAlignment="1">
      <alignment horizontal="center" vertical="center" wrapText="1" readingOrder="1"/>
    </xf>
    <xf numFmtId="165" fontId="22" fillId="9" borderId="20" xfId="7" applyNumberFormat="1" applyFont="1" applyBorder="1" applyAlignment="1">
      <alignment horizontal="center" vertical="center" wrapText="1" readingOrder="1"/>
    </xf>
    <xf numFmtId="0" fontId="24" fillId="0" borderId="0" xfId="0" applyFont="1"/>
    <xf numFmtId="0" fontId="10" fillId="0" borderId="1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28" fillId="3" borderId="3" xfId="0" applyFont="1" applyFill="1" applyBorder="1" applyAlignment="1">
      <alignment horizontal="center" vertical="center" wrapText="1" readingOrder="1"/>
    </xf>
    <xf numFmtId="0" fontId="26" fillId="3" borderId="3" xfId="0" applyFont="1" applyFill="1" applyBorder="1" applyAlignment="1">
      <alignment horizontal="center" vertical="center" wrapText="1" readingOrder="1"/>
    </xf>
    <xf numFmtId="166" fontId="27" fillId="0" borderId="3" xfId="0" applyNumberFormat="1" applyFont="1" applyBorder="1" applyAlignment="1">
      <alignment horizontal="center" vertical="center" wrapText="1" readingOrder="1"/>
    </xf>
    <xf numFmtId="0" fontId="29" fillId="0" borderId="4" xfId="0" applyFont="1" applyBorder="1" applyAlignment="1">
      <alignment horizontal="center" vertical="center" wrapText="1" readingOrder="1"/>
    </xf>
    <xf numFmtId="0" fontId="15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 readingOrder="1"/>
    </xf>
    <xf numFmtId="0" fontId="17" fillId="0" borderId="0" xfId="0" applyFont="1" applyAlignment="1"/>
    <xf numFmtId="0" fontId="25" fillId="0" borderId="3" xfId="0" applyFont="1" applyBorder="1" applyAlignment="1">
      <alignment horizontal="center" vertical="center" wrapText="1" readingOrder="1"/>
    </xf>
    <xf numFmtId="0" fontId="30" fillId="0" borderId="3" xfId="0" applyFont="1" applyBorder="1" applyAlignment="1">
      <alignment horizontal="center" vertical="center" wrapText="1" readingOrder="1"/>
    </xf>
    <xf numFmtId="164" fontId="15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15" fillId="0" borderId="0" xfId="0" applyFont="1"/>
    <xf numFmtId="166" fontId="0" fillId="0" borderId="0" xfId="0" applyNumberFormat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 wrapText="1" readingOrder="1"/>
    </xf>
    <xf numFmtId="0" fontId="31" fillId="0" borderId="16" xfId="0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 wrapText="1"/>
    </xf>
    <xf numFmtId="0" fontId="19" fillId="11" borderId="16" xfId="0" applyFont="1" applyFill="1" applyBorder="1" applyAlignment="1">
      <alignment horizontal="center" vertical="center" wrapText="1"/>
    </xf>
    <xf numFmtId="0" fontId="19" fillId="11" borderId="22" xfId="0" applyFont="1" applyFill="1" applyBorder="1" applyAlignment="1">
      <alignment horizontal="center" vertical="center" wrapText="1"/>
    </xf>
    <xf numFmtId="0" fontId="19" fillId="11" borderId="26" xfId="0" applyFont="1" applyFill="1" applyBorder="1" applyAlignment="1">
      <alignment horizontal="center" vertical="center" wrapText="1"/>
    </xf>
    <xf numFmtId="0" fontId="19" fillId="11" borderId="23" xfId="0" applyFont="1" applyFill="1" applyBorder="1" applyAlignment="1">
      <alignment horizontal="center" vertical="center" wrapText="1"/>
    </xf>
    <xf numFmtId="0" fontId="2" fillId="0" borderId="0" xfId="4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164" fontId="33" fillId="0" borderId="3" xfId="0" applyNumberFormat="1" applyFont="1" applyBorder="1" applyAlignment="1">
      <alignment horizontal="center" vertical="center" wrapText="1" readingOrder="1"/>
    </xf>
    <xf numFmtId="0" fontId="33" fillId="0" borderId="3" xfId="0" applyFont="1" applyBorder="1" applyAlignment="1">
      <alignment horizontal="center" vertical="center" wrapText="1" readingOrder="1"/>
    </xf>
    <xf numFmtId="0" fontId="33" fillId="0" borderId="3" xfId="0" applyFont="1" applyFill="1" applyBorder="1" applyAlignment="1">
      <alignment horizontal="center" vertical="center" wrapText="1" readingOrder="1"/>
    </xf>
    <xf numFmtId="0" fontId="34" fillId="0" borderId="3" xfId="0" applyFont="1" applyBorder="1" applyAlignment="1">
      <alignment horizontal="center" vertical="center" wrapText="1" readingOrder="1"/>
    </xf>
    <xf numFmtId="0" fontId="35" fillId="11" borderId="3" xfId="0" applyFont="1" applyFill="1" applyBorder="1" applyAlignment="1">
      <alignment horizontal="center" vertical="center"/>
    </xf>
    <xf numFmtId="0" fontId="1" fillId="17" borderId="3" xfId="12" applyBorder="1" applyAlignment="1">
      <alignment horizontal="center" vertical="center" wrapText="1" readingOrder="1"/>
    </xf>
    <xf numFmtId="166" fontId="37" fillId="15" borderId="0" xfId="1" applyNumberFormat="1" applyFont="1" applyFill="1" applyBorder="1" applyAlignment="1">
      <alignment horizontal="center" vertical="center" wrapText="1" readingOrder="1"/>
    </xf>
    <xf numFmtId="0" fontId="39" fillId="0" borderId="0" xfId="0" applyFont="1" applyBorder="1"/>
    <xf numFmtId="165" fontId="38" fillId="11" borderId="3" xfId="8" applyNumberFormat="1" applyFont="1" applyFill="1" applyBorder="1" applyAlignment="1">
      <alignment horizontal="center" vertical="center" wrapText="1" readingOrder="1"/>
    </xf>
    <xf numFmtId="0" fontId="41" fillId="0" borderId="0" xfId="0" applyFont="1" applyBorder="1" applyAlignment="1">
      <alignment horizontal="center" vertical="center" wrapText="1" readingOrder="1"/>
    </xf>
    <xf numFmtId="166" fontId="20" fillId="0" borderId="0" xfId="1" applyNumberFormat="1" applyFont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 wrapText="1" readingOrder="1"/>
    </xf>
    <xf numFmtId="0" fontId="42" fillId="2" borderId="0" xfId="0" applyFont="1" applyFill="1" applyBorder="1" applyAlignment="1">
      <alignment horizontal="center" vertical="center" wrapText="1" readingOrder="1"/>
    </xf>
    <xf numFmtId="165" fontId="20" fillId="11" borderId="4" xfId="8" applyNumberFormat="1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38" fillId="0" borderId="0" xfId="0" applyFont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 wrapText="1" readingOrder="1"/>
    </xf>
    <xf numFmtId="0" fontId="37" fillId="15" borderId="2" xfId="0" applyFont="1" applyFill="1" applyBorder="1" applyAlignment="1">
      <alignment horizontal="center" vertical="center" wrapText="1" readingOrder="1"/>
    </xf>
    <xf numFmtId="165" fontId="40" fillId="11" borderId="4" xfId="8" applyNumberFormat="1" applyFont="1" applyFill="1" applyBorder="1" applyAlignment="1">
      <alignment horizontal="center" vertical="center" wrapText="1" readingOrder="1"/>
    </xf>
    <xf numFmtId="0" fontId="43" fillId="0" borderId="30" xfId="6" applyFont="1" applyFill="1" applyBorder="1" applyAlignment="1">
      <alignment horizontal="center" vertical="center" wrapText="1" readingOrder="1"/>
    </xf>
    <xf numFmtId="0" fontId="38" fillId="0" borderId="14" xfId="6" applyFont="1" applyFill="1" applyBorder="1" applyAlignment="1">
      <alignment horizontal="center" vertical="center" wrapText="1" readingOrder="1"/>
    </xf>
    <xf numFmtId="166" fontId="37" fillId="0" borderId="0" xfId="1" applyNumberFormat="1" applyFont="1" applyFill="1" applyBorder="1" applyAlignment="1">
      <alignment horizontal="center" vertical="center" wrapText="1" readingOrder="1"/>
    </xf>
    <xf numFmtId="165" fontId="20" fillId="11" borderId="31" xfId="8" applyNumberFormat="1" applyFont="1" applyFill="1" applyBorder="1" applyAlignment="1">
      <alignment horizontal="center" vertical="center" wrapText="1" readingOrder="1"/>
    </xf>
    <xf numFmtId="165" fontId="20" fillId="11" borderId="18" xfId="8" applyNumberFormat="1" applyFont="1" applyFill="1" applyBorder="1" applyAlignment="1">
      <alignment horizontal="center" vertical="center" wrapText="1" readingOrder="1"/>
    </xf>
    <xf numFmtId="166" fontId="37" fillId="0" borderId="12" xfId="1" applyNumberFormat="1" applyFont="1" applyFill="1" applyBorder="1" applyAlignment="1">
      <alignment horizontal="center" vertical="center" wrapText="1" readingOrder="1"/>
    </xf>
    <xf numFmtId="0" fontId="31" fillId="0" borderId="30" xfId="0" applyFont="1" applyFill="1" applyBorder="1" applyAlignment="1">
      <alignment horizontal="center" vertical="center" wrapText="1" readingOrder="1"/>
    </xf>
    <xf numFmtId="0" fontId="31" fillId="0" borderId="3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 readingOrder="1"/>
    </xf>
    <xf numFmtId="0" fontId="38" fillId="0" borderId="5" xfId="0" applyFont="1" applyFill="1" applyBorder="1" applyAlignment="1">
      <alignment horizontal="center" vertical="center" wrapText="1" readingOrder="1"/>
    </xf>
    <xf numFmtId="165" fontId="38" fillId="0" borderId="5" xfId="1" applyNumberFormat="1" applyFont="1" applyFill="1" applyBorder="1" applyAlignment="1">
      <alignment horizontal="center" vertical="center" wrapText="1" readingOrder="1"/>
    </xf>
    <xf numFmtId="166" fontId="37" fillId="15" borderId="3" xfId="1" applyNumberFormat="1" applyFont="1" applyFill="1" applyBorder="1" applyAlignment="1">
      <alignment horizontal="center" vertical="center" wrapText="1" readingOrder="1"/>
    </xf>
    <xf numFmtId="0" fontId="36" fillId="0" borderId="3" xfId="0" applyFont="1" applyBorder="1" applyAlignment="1">
      <alignment horizontal="center" vertical="center" wrapText="1" readingOrder="1"/>
    </xf>
    <xf numFmtId="0" fontId="38" fillId="0" borderId="0" xfId="0" applyFont="1"/>
    <xf numFmtId="0" fontId="5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0" fontId="41" fillId="0" borderId="3" xfId="0" applyFont="1" applyFill="1" applyBorder="1" applyAlignment="1">
      <alignment horizontal="center" vertical="center" wrapText="1" readingOrder="1"/>
    </xf>
    <xf numFmtId="0" fontId="46" fillId="15" borderId="2" xfId="0" applyFont="1" applyFill="1" applyBorder="1" applyAlignment="1">
      <alignment horizontal="center" vertical="center" wrapText="1" readingOrder="1"/>
    </xf>
    <xf numFmtId="0" fontId="37" fillId="15" borderId="3" xfId="0" applyFont="1" applyFill="1" applyBorder="1" applyAlignment="1">
      <alignment horizontal="center" vertical="center" wrapText="1" readingOrder="1"/>
    </xf>
    <xf numFmtId="165" fontId="38" fillId="0" borderId="3" xfId="8" applyNumberFormat="1" applyFont="1" applyFill="1" applyBorder="1" applyAlignment="1">
      <alignment horizontal="center" vertical="center" wrapText="1" readingOrder="1"/>
    </xf>
    <xf numFmtId="0" fontId="43" fillId="11" borderId="30" xfId="6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 wrapText="1" readingOrder="1"/>
    </xf>
    <xf numFmtId="0" fontId="43" fillId="18" borderId="30" xfId="6" applyFont="1" applyFill="1" applyBorder="1" applyAlignment="1">
      <alignment horizontal="center" vertical="center" wrapText="1" readingOrder="1"/>
    </xf>
    <xf numFmtId="165" fontId="20" fillId="11" borderId="34" xfId="8" applyNumberFormat="1" applyFont="1" applyFill="1" applyBorder="1" applyAlignment="1">
      <alignment horizontal="center" vertical="center" wrapText="1" readingOrder="1"/>
    </xf>
    <xf numFmtId="0" fontId="43" fillId="0" borderId="13" xfId="6" applyFont="1" applyFill="1" applyBorder="1" applyAlignment="1">
      <alignment horizontal="center" vertical="center" wrapText="1" readingOrder="1"/>
    </xf>
    <xf numFmtId="165" fontId="20" fillId="11" borderId="30" xfId="8" applyNumberFormat="1" applyFont="1" applyFill="1" applyBorder="1" applyAlignment="1">
      <alignment horizontal="center" vertical="center" wrapText="1" readingOrder="1"/>
    </xf>
    <xf numFmtId="0" fontId="43" fillId="0" borderId="14" xfId="6" applyFont="1" applyFill="1" applyBorder="1" applyAlignment="1">
      <alignment horizontal="center" vertical="center" wrapText="1" readingOrder="1"/>
    </xf>
    <xf numFmtId="165" fontId="20" fillId="11" borderId="17" xfId="8" applyNumberFormat="1" applyFont="1" applyFill="1" applyBorder="1" applyAlignment="1">
      <alignment horizontal="center" vertical="center" wrapText="1" readingOrder="1"/>
    </xf>
    <xf numFmtId="167" fontId="20" fillId="11" borderId="31" xfId="8" applyNumberFormat="1" applyFont="1" applyFill="1" applyBorder="1" applyAlignment="1">
      <alignment horizontal="center" vertical="center" wrapText="1" readingOrder="1"/>
    </xf>
    <xf numFmtId="0" fontId="43" fillId="18" borderId="5" xfId="6" applyFont="1" applyFill="1" applyBorder="1" applyAlignment="1">
      <alignment horizontal="center" vertical="center" wrapText="1" readingOrder="1"/>
    </xf>
    <xf numFmtId="167" fontId="43" fillId="18" borderId="5" xfId="6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/>
    <xf numFmtId="165" fontId="38" fillId="0" borderId="5" xfId="0" applyNumberFormat="1" applyFont="1" applyFill="1" applyBorder="1" applyAlignment="1">
      <alignment horizontal="center" vertical="center" wrapText="1" readingOrder="1"/>
    </xf>
    <xf numFmtId="166" fontId="44" fillId="15" borderId="0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166" fontId="52" fillId="0" borderId="0" xfId="10" applyNumberFormat="1" applyFont="1" applyFill="1" applyAlignment="1">
      <alignment vertical="center"/>
    </xf>
    <xf numFmtId="0" fontId="52" fillId="0" borderId="0" xfId="10" applyFont="1" applyFill="1" applyAlignment="1">
      <alignment vertical="center"/>
    </xf>
    <xf numFmtId="0" fontId="5" fillId="0" borderId="0" xfId="0" applyFont="1" applyBorder="1" applyAlignment="1">
      <alignment horizontal="center" vertical="center" readingOrder="1"/>
    </xf>
    <xf numFmtId="165" fontId="5" fillId="0" borderId="0" xfId="1" applyNumberFormat="1" applyFont="1" applyBorder="1" applyAlignment="1">
      <alignment horizontal="center" vertical="center"/>
    </xf>
    <xf numFmtId="0" fontId="53" fillId="19" borderId="3" xfId="0" applyFont="1" applyFill="1" applyBorder="1" applyAlignment="1">
      <alignment horizontal="center" vertical="center" wrapText="1" readingOrder="1"/>
    </xf>
    <xf numFmtId="165" fontId="49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37" fillId="15" borderId="0" xfId="1" applyNumberFormat="1" applyFont="1" applyFill="1" applyBorder="1" applyAlignment="1">
      <alignment horizontal="center" vertical="center" wrapText="1"/>
    </xf>
    <xf numFmtId="165" fontId="38" fillId="11" borderId="4" xfId="8" applyNumberFormat="1" applyFont="1" applyFill="1" applyBorder="1" applyAlignment="1">
      <alignment horizontal="center" vertical="center" wrapText="1" readingOrder="1"/>
    </xf>
    <xf numFmtId="0" fontId="43" fillId="0" borderId="5" xfId="0" applyFont="1" applyFill="1" applyBorder="1" applyAlignment="1">
      <alignment horizontal="center" vertical="center" wrapText="1" readingOrder="1"/>
    </xf>
    <xf numFmtId="0" fontId="38" fillId="0" borderId="5" xfId="6" applyFont="1" applyFill="1" applyBorder="1" applyAlignment="1">
      <alignment horizontal="center" vertical="center" wrapText="1" readingOrder="1"/>
    </xf>
    <xf numFmtId="0" fontId="38" fillId="0" borderId="30" xfId="6" applyFont="1" applyFill="1" applyBorder="1" applyAlignment="1">
      <alignment horizontal="center" vertical="center" wrapText="1" readingOrder="1"/>
    </xf>
    <xf numFmtId="165" fontId="45" fillId="11" borderId="31" xfId="8" applyNumberFormat="1" applyFont="1" applyFill="1" applyBorder="1" applyAlignment="1">
      <alignment horizontal="center" vertical="center" wrapText="1" readingOrder="1"/>
    </xf>
    <xf numFmtId="165" fontId="45" fillId="11" borderId="4" xfId="8" applyNumberFormat="1" applyFont="1" applyFill="1" applyBorder="1" applyAlignment="1">
      <alignment horizontal="center" vertical="center" wrapText="1" readingOrder="1"/>
    </xf>
    <xf numFmtId="0" fontId="43" fillId="0" borderId="30" xfId="0" applyFont="1" applyFill="1" applyBorder="1" applyAlignment="1">
      <alignment horizontal="center" vertical="center" wrapText="1" readingOrder="1"/>
    </xf>
    <xf numFmtId="0" fontId="39" fillId="0" borderId="0" xfId="0" applyFont="1" applyFill="1" applyBorder="1"/>
    <xf numFmtId="0" fontId="41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3" fillId="0" borderId="5" xfId="0" applyFont="1" applyBorder="1" applyAlignment="1">
      <alignment horizontal="center" vertical="center" wrapText="1" readingOrder="1"/>
    </xf>
    <xf numFmtId="166" fontId="44" fillId="15" borderId="5" xfId="1" applyNumberFormat="1" applyFont="1" applyFill="1" applyBorder="1" applyAlignment="1">
      <alignment horizontal="center" vertical="center" wrapText="1" readingOrder="1"/>
    </xf>
    <xf numFmtId="0" fontId="36" fillId="0" borderId="30" xfId="0" applyFont="1" applyFill="1" applyBorder="1" applyAlignment="1">
      <alignment horizontal="center" vertical="center" wrapText="1" readingOrder="1"/>
    </xf>
    <xf numFmtId="166" fontId="37" fillId="15" borderId="4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/>
    <xf numFmtId="164" fontId="54" fillId="0" borderId="3" xfId="5" applyNumberFormat="1" applyFont="1" applyFill="1" applyBorder="1" applyAlignment="1">
      <alignment horizontal="center" vertical="center"/>
    </xf>
    <xf numFmtId="166" fontId="54" fillId="3" borderId="21" xfId="5" applyNumberFormat="1" applyFont="1" applyFill="1" applyBorder="1" applyAlignment="1">
      <alignment horizontal="center" wrapText="1" readingOrder="1"/>
    </xf>
    <xf numFmtId="0" fontId="54" fillId="3" borderId="3" xfId="11" applyFont="1" applyFill="1" applyBorder="1" applyAlignment="1">
      <alignment horizontal="center" vertical="center"/>
    </xf>
    <xf numFmtId="0" fontId="57" fillId="0" borderId="3" xfId="0" applyFont="1" applyFill="1" applyBorder="1" applyAlignment="1">
      <alignment horizontal="center" vertical="center" wrapText="1" readingOrder="1"/>
    </xf>
    <xf numFmtId="0" fontId="54" fillId="0" borderId="7" xfId="5" applyFont="1" applyFill="1" applyBorder="1" applyAlignment="1">
      <alignment horizontal="center" vertical="center"/>
    </xf>
    <xf numFmtId="0" fontId="54" fillId="0" borderId="3" xfId="11" applyFont="1" applyFill="1" applyBorder="1" applyAlignment="1">
      <alignment horizontal="center" vertical="center"/>
    </xf>
    <xf numFmtId="166" fontId="56" fillId="0" borderId="3" xfId="0" applyNumberFormat="1" applyFont="1" applyFill="1" applyBorder="1" applyAlignment="1">
      <alignment horizontal="center" vertical="center" wrapText="1" readingOrder="1"/>
    </xf>
    <xf numFmtId="0" fontId="58" fillId="0" borderId="3" xfId="0" applyFont="1" applyFill="1" applyBorder="1" applyAlignment="1">
      <alignment horizontal="center" vertical="center"/>
    </xf>
    <xf numFmtId="0" fontId="54" fillId="0" borderId="3" xfId="11" applyFont="1" applyFill="1" applyBorder="1" applyAlignment="1">
      <alignment horizontal="center" vertical="center" wrapText="1" readingOrder="1"/>
    </xf>
    <xf numFmtId="164" fontId="54" fillId="0" borderId="3" xfId="11" applyNumberFormat="1" applyFont="1" applyFill="1" applyBorder="1" applyAlignment="1">
      <alignment horizontal="center" vertical="center" wrapText="1" readingOrder="1"/>
    </xf>
    <xf numFmtId="0" fontId="56" fillId="0" borderId="3" xfId="0" applyFont="1" applyFill="1" applyBorder="1" applyAlignment="1">
      <alignment horizontal="center" vertical="center"/>
    </xf>
    <xf numFmtId="164" fontId="56" fillId="0" borderId="3" xfId="0" applyNumberFormat="1" applyFont="1" applyFill="1" applyBorder="1" applyAlignment="1">
      <alignment horizontal="center" vertical="center"/>
    </xf>
    <xf numFmtId="166" fontId="59" fillId="0" borderId="0" xfId="0" applyNumberFormat="1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166" fontId="56" fillId="0" borderId="0" xfId="1" applyNumberFormat="1" applyFont="1" applyFill="1" applyAlignment="1">
      <alignment horizontal="center"/>
    </xf>
    <xf numFmtId="0" fontId="54" fillId="0" borderId="0" xfId="0" applyFont="1" applyFill="1"/>
    <xf numFmtId="0" fontId="59" fillId="0" borderId="0" xfId="0" applyFont="1" applyFill="1"/>
    <xf numFmtId="166" fontId="60" fillId="0" borderId="0" xfId="1" applyNumberFormat="1" applyFont="1" applyFill="1" applyBorder="1" applyAlignment="1">
      <alignment horizontal="center" vertical="center" wrapText="1" readingOrder="1"/>
    </xf>
    <xf numFmtId="166" fontId="60" fillId="0" borderId="3" xfId="1" applyNumberFormat="1" applyFont="1" applyFill="1" applyBorder="1" applyAlignment="1">
      <alignment horizontal="center" vertical="center" wrapText="1" readingOrder="1"/>
    </xf>
    <xf numFmtId="166" fontId="56" fillId="0" borderId="0" xfId="1" applyNumberFormat="1" applyFont="1" applyFill="1"/>
    <xf numFmtId="166" fontId="56" fillId="0" borderId="25" xfId="5" applyNumberFormat="1" applyFont="1" applyFill="1" applyBorder="1" applyAlignment="1">
      <alignment horizontal="center" vertical="center" wrapText="1" readingOrder="1"/>
    </xf>
    <xf numFmtId="166" fontId="56" fillId="0" borderId="26" xfId="5" applyNumberFormat="1" applyFont="1" applyFill="1" applyBorder="1" applyAlignment="1">
      <alignment horizontal="center" vertical="center" wrapText="1" readingOrder="1"/>
    </xf>
    <xf numFmtId="164" fontId="54" fillId="0" borderId="39" xfId="5" applyNumberFormat="1" applyFont="1" applyFill="1" applyBorder="1" applyAlignment="1">
      <alignment horizontal="center" vertical="center"/>
    </xf>
    <xf numFmtId="166" fontId="54" fillId="0" borderId="3" xfId="1" applyNumberFormat="1" applyFont="1" applyFill="1" applyBorder="1" applyAlignment="1">
      <alignment horizontal="center" vertical="center" wrapText="1" readingOrder="1"/>
    </xf>
    <xf numFmtId="0" fontId="54" fillId="0" borderId="3" xfId="0" applyFont="1" applyFill="1" applyBorder="1" applyAlignment="1">
      <alignment horizontal="center" vertical="center"/>
    </xf>
    <xf numFmtId="166" fontId="54" fillId="0" borderId="3" xfId="0" applyNumberFormat="1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60" fillId="0" borderId="0" xfId="10" applyFont="1" applyFill="1" applyAlignment="1">
      <alignment vertical="center"/>
    </xf>
    <xf numFmtId="0" fontId="55" fillId="0" borderId="0" xfId="0" applyFont="1"/>
    <xf numFmtId="0" fontId="55" fillId="0" borderId="0" xfId="0" applyFont="1" applyAlignment="1">
      <alignment horizontal="center" vertical="center"/>
    </xf>
    <xf numFmtId="0" fontId="55" fillId="0" borderId="0" xfId="1" applyNumberFormat="1" applyFont="1"/>
    <xf numFmtId="0" fontId="61" fillId="11" borderId="7" xfId="0" applyFont="1" applyFill="1" applyBorder="1" applyAlignment="1">
      <alignment horizontal="center" vertical="center" wrapText="1"/>
    </xf>
    <xf numFmtId="0" fontId="31" fillId="0" borderId="15" xfId="9" applyFont="1" applyFill="1" applyBorder="1" applyAlignment="1">
      <alignment horizontal="center" vertical="center" wrapText="1"/>
    </xf>
    <xf numFmtId="0" fontId="62" fillId="2" borderId="16" xfId="0" applyFont="1" applyFill="1" applyBorder="1" applyAlignment="1">
      <alignment horizontal="center" vertical="center" wrapText="1"/>
    </xf>
    <xf numFmtId="0" fontId="31" fillId="0" borderId="23" xfId="2" applyFont="1" applyFill="1" applyBorder="1" applyAlignment="1">
      <alignment horizontal="center" vertical="center" wrapText="1"/>
    </xf>
    <xf numFmtId="0" fontId="31" fillId="0" borderId="25" xfId="2" applyFont="1" applyFill="1" applyBorder="1" applyAlignment="1">
      <alignment horizontal="center" vertical="center" wrapText="1"/>
    </xf>
    <xf numFmtId="0" fontId="31" fillId="12" borderId="23" xfId="2" applyFont="1" applyFill="1" applyBorder="1" applyAlignment="1">
      <alignment horizontal="center" vertical="center"/>
    </xf>
    <xf numFmtId="164" fontId="31" fillId="0" borderId="23" xfId="3" applyNumberFormat="1" applyFont="1" applyFill="1" applyBorder="1" applyAlignment="1">
      <alignment horizontal="center" vertical="center" wrapText="1"/>
    </xf>
    <xf numFmtId="0" fontId="31" fillId="2" borderId="23" xfId="1" applyNumberFormat="1" applyFont="1" applyFill="1" applyBorder="1" applyAlignment="1">
      <alignment horizontal="center" vertical="center" wrapText="1"/>
    </xf>
    <xf numFmtId="0" fontId="62" fillId="2" borderId="23" xfId="1" applyNumberFormat="1" applyFont="1" applyFill="1" applyBorder="1" applyAlignment="1">
      <alignment horizontal="center" vertical="center" wrapText="1"/>
    </xf>
    <xf numFmtId="0" fontId="42" fillId="11" borderId="23" xfId="0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horizontal="center" vertical="center" wrapText="1"/>
    </xf>
    <xf numFmtId="0" fontId="62" fillId="0" borderId="16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62" fillId="0" borderId="25" xfId="0" applyFont="1" applyFill="1" applyBorder="1" applyAlignment="1">
      <alignment horizontal="center" vertical="center" wrapText="1"/>
    </xf>
    <xf numFmtId="0" fontId="31" fillId="0" borderId="23" xfId="2" applyFont="1" applyFill="1" applyBorder="1" applyAlignment="1">
      <alignment horizontal="center" vertical="center"/>
    </xf>
    <xf numFmtId="0" fontId="31" fillId="0" borderId="23" xfId="1" applyNumberFormat="1" applyFont="1" applyBorder="1" applyAlignment="1">
      <alignment horizontal="center" vertical="center" wrapText="1"/>
    </xf>
    <xf numFmtId="0" fontId="62" fillId="2" borderId="15" xfId="0" applyFont="1" applyFill="1" applyBorder="1" applyAlignment="1">
      <alignment horizontal="center" vertical="center" wrapText="1"/>
    </xf>
    <xf numFmtId="164" fontId="31" fillId="0" borderId="23" xfId="0" applyNumberFormat="1" applyFont="1" applyFill="1" applyBorder="1" applyAlignment="1">
      <alignment horizontal="center" vertical="center" wrapText="1"/>
    </xf>
    <xf numFmtId="0" fontId="62" fillId="2" borderId="25" xfId="0" applyFont="1" applyFill="1" applyBorder="1" applyAlignment="1">
      <alignment horizontal="center" vertical="center" wrapText="1"/>
    </xf>
    <xf numFmtId="0" fontId="55" fillId="0" borderId="15" xfId="0" applyFont="1" applyFill="1" applyBorder="1" applyAlignment="1">
      <alignment horizontal="center" vertical="center" wrapText="1"/>
    </xf>
    <xf numFmtId="164" fontId="31" fillId="0" borderId="23" xfId="2" applyNumberFormat="1" applyFont="1" applyFill="1" applyBorder="1" applyAlignment="1">
      <alignment horizontal="center" vertical="center"/>
    </xf>
    <xf numFmtId="0" fontId="62" fillId="0" borderId="23" xfId="1" applyNumberFormat="1" applyFont="1" applyBorder="1" applyAlignment="1">
      <alignment horizontal="center" vertical="center" wrapText="1"/>
    </xf>
    <xf numFmtId="0" fontId="62" fillId="0" borderId="23" xfId="1" applyNumberFormat="1" applyFont="1" applyFill="1" applyBorder="1" applyAlignment="1">
      <alignment horizontal="center" vertical="center" wrapText="1"/>
    </xf>
    <xf numFmtId="0" fontId="55" fillId="2" borderId="15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164" fontId="62" fillId="0" borderId="16" xfId="0" applyNumberFormat="1" applyFont="1" applyFill="1" applyBorder="1" applyAlignment="1">
      <alignment horizontal="center" vertical="center" wrapText="1"/>
    </xf>
    <xf numFmtId="0" fontId="55" fillId="2" borderId="16" xfId="0" applyFont="1" applyFill="1" applyBorder="1" applyAlignment="1">
      <alignment horizontal="center" vertical="center" wrapText="1"/>
    </xf>
    <xf numFmtId="0" fontId="55" fillId="2" borderId="25" xfId="0" applyFont="1" applyFill="1" applyBorder="1" applyAlignment="1">
      <alignment horizontal="center" vertical="center" wrapText="1"/>
    </xf>
    <xf numFmtId="0" fontId="55" fillId="2" borderId="23" xfId="1" applyNumberFormat="1" applyFont="1" applyFill="1" applyBorder="1" applyAlignment="1">
      <alignment horizontal="center" vertical="center" wrapText="1"/>
    </xf>
    <xf numFmtId="0" fontId="55" fillId="0" borderId="25" xfId="0" applyFont="1" applyFill="1" applyBorder="1" applyAlignment="1">
      <alignment horizontal="center" vertical="center" wrapText="1"/>
    </xf>
    <xf numFmtId="0" fontId="31" fillId="2" borderId="23" xfId="3" applyFont="1" applyFill="1" applyBorder="1" applyAlignment="1">
      <alignment horizontal="center" vertical="center" wrapText="1"/>
    </xf>
    <xf numFmtId="164" fontId="31" fillId="0" borderId="15" xfId="0" applyNumberFormat="1" applyFont="1" applyFill="1" applyBorder="1" applyAlignment="1">
      <alignment horizontal="center" vertical="center" wrapText="1"/>
    </xf>
    <xf numFmtId="164" fontId="31" fillId="12" borderId="23" xfId="3" applyNumberFormat="1" applyFont="1" applyFill="1" applyBorder="1" applyAlignment="1">
      <alignment horizontal="center" vertical="center" wrapText="1"/>
    </xf>
    <xf numFmtId="164" fontId="42" fillId="11" borderId="23" xfId="0" applyNumberFormat="1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164" fontId="62" fillId="0" borderId="15" xfId="0" applyNumberFormat="1" applyFont="1" applyFill="1" applyBorder="1" applyAlignment="1">
      <alignment horizontal="center" vertical="center" wrapText="1"/>
    </xf>
    <xf numFmtId="164" fontId="31" fillId="0" borderId="25" xfId="0" applyNumberFormat="1" applyFont="1" applyFill="1" applyBorder="1" applyAlignment="1">
      <alignment horizontal="center" vertical="center" wrapText="1"/>
    </xf>
    <xf numFmtId="164" fontId="62" fillId="0" borderId="23" xfId="1" applyNumberFormat="1" applyFont="1" applyFill="1" applyBorder="1" applyAlignment="1">
      <alignment horizontal="center" vertical="center" wrapText="1"/>
    </xf>
    <xf numFmtId="164" fontId="31" fillId="0" borderId="16" xfId="0" applyNumberFormat="1" applyFont="1" applyFill="1" applyBorder="1" applyAlignment="1">
      <alignment horizontal="center" vertical="center" wrapText="1"/>
    </xf>
    <xf numFmtId="0" fontId="55" fillId="11" borderId="7" xfId="0" applyFont="1" applyFill="1" applyBorder="1" applyAlignment="1">
      <alignment horizontal="center" vertical="center" wrapText="1"/>
    </xf>
    <xf numFmtId="0" fontId="55" fillId="2" borderId="23" xfId="0" applyFont="1" applyFill="1" applyBorder="1" applyAlignment="1">
      <alignment horizontal="center" vertical="center" wrapText="1"/>
    </xf>
    <xf numFmtId="0" fontId="55" fillId="0" borderId="23" xfId="1" applyNumberFormat="1" applyFont="1" applyBorder="1" applyAlignment="1">
      <alignment horizontal="center" vertical="center" wrapText="1"/>
    </xf>
    <xf numFmtId="0" fontId="42" fillId="11" borderId="22" xfId="0" applyFont="1" applyFill="1" applyBorder="1" applyAlignment="1">
      <alignment horizontal="center" vertical="center" wrapText="1"/>
    </xf>
    <xf numFmtId="164" fontId="61" fillId="11" borderId="22" xfId="0" applyNumberFormat="1" applyFont="1" applyFill="1" applyBorder="1" applyAlignment="1">
      <alignment horizontal="center" vertical="center" wrapText="1"/>
    </xf>
    <xf numFmtId="164" fontId="61" fillId="11" borderId="22" xfId="1" applyNumberFormat="1" applyFont="1" applyFill="1" applyBorder="1" applyAlignment="1">
      <alignment horizontal="center" vertical="center" wrapText="1"/>
    </xf>
    <xf numFmtId="0" fontId="61" fillId="11" borderId="22" xfId="1" applyNumberFormat="1" applyFont="1" applyFill="1" applyBorder="1" applyAlignment="1">
      <alignment horizontal="center" vertical="center" wrapText="1"/>
    </xf>
    <xf numFmtId="0" fontId="63" fillId="4" borderId="11" xfId="2" applyFont="1" applyBorder="1" applyAlignment="1">
      <alignment horizontal="center" vertical="center"/>
    </xf>
    <xf numFmtId="0" fontId="19" fillId="7" borderId="3" xfId="5" applyFont="1" applyBorder="1" applyAlignment="1">
      <alignment horizontal="center" vertical="center"/>
    </xf>
    <xf numFmtId="0" fontId="55" fillId="0" borderId="0" xfId="1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5" fillId="4" borderId="0" xfId="2" applyFont="1" applyAlignment="1">
      <alignment horizontal="center" vertical="center"/>
    </xf>
    <xf numFmtId="0" fontId="2" fillId="11" borderId="16" xfId="0" applyFont="1" applyFill="1" applyBorder="1" applyAlignment="1">
      <alignment horizontal="center" vertical="center" wrapText="1"/>
    </xf>
    <xf numFmtId="43" fontId="66" fillId="11" borderId="11" xfId="1" applyFont="1" applyFill="1" applyBorder="1" applyAlignment="1">
      <alignment horizontal="center" vertical="center"/>
    </xf>
    <xf numFmtId="0" fontId="61" fillId="11" borderId="7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" fillId="11" borderId="24" xfId="0" applyFont="1" applyFill="1" applyBorder="1" applyAlignment="1">
      <alignment horizontal="center" vertical="center" wrapText="1"/>
    </xf>
    <xf numFmtId="0" fontId="2" fillId="11" borderId="25" xfId="0" applyFont="1" applyFill="1" applyBorder="1" applyAlignment="1">
      <alignment horizontal="center" vertical="center" wrapText="1"/>
    </xf>
    <xf numFmtId="0" fontId="54" fillId="3" borderId="28" xfId="7" applyFont="1" applyFill="1" applyBorder="1" applyAlignment="1">
      <alignment horizontal="center"/>
    </xf>
    <xf numFmtId="0" fontId="2" fillId="11" borderId="19" xfId="0" applyFont="1" applyFill="1" applyBorder="1" applyAlignment="1">
      <alignment horizontal="center" vertical="center" wrapText="1"/>
    </xf>
    <xf numFmtId="0" fontId="2" fillId="11" borderId="27" xfId="0" applyFont="1" applyFill="1" applyBorder="1" applyAlignment="1">
      <alignment horizontal="center" vertical="center" wrapText="1"/>
    </xf>
    <xf numFmtId="0" fontId="2" fillId="11" borderId="21" xfId="1" applyNumberFormat="1" applyFont="1" applyFill="1" applyBorder="1" applyAlignment="1">
      <alignment horizontal="center" vertical="center" wrapText="1"/>
    </xf>
    <xf numFmtId="0" fontId="2" fillId="11" borderId="23" xfId="1" applyNumberFormat="1" applyFont="1" applyFill="1" applyBorder="1" applyAlignment="1">
      <alignment horizontal="center" vertical="center" wrapText="1"/>
    </xf>
    <xf numFmtId="0" fontId="38" fillId="11" borderId="19" xfId="1" applyNumberFormat="1" applyFont="1" applyFill="1" applyBorder="1" applyAlignment="1">
      <alignment horizontal="center" vertical="center" wrapText="1"/>
    </xf>
    <xf numFmtId="0" fontId="38" fillId="11" borderId="27" xfId="1" applyNumberFormat="1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45" xfId="0" applyFont="1" applyFill="1" applyBorder="1" applyAlignment="1">
      <alignment horizontal="center" vertical="center" wrapText="1"/>
    </xf>
    <xf numFmtId="166" fontId="43" fillId="11" borderId="36" xfId="1" applyNumberFormat="1" applyFont="1" applyFill="1" applyBorder="1" applyAlignment="1">
      <alignment horizontal="center" vertical="center" wrapText="1" readingOrder="1"/>
    </xf>
    <xf numFmtId="166" fontId="43" fillId="11" borderId="37" xfId="1" applyNumberFormat="1" applyFont="1" applyFill="1" applyBorder="1" applyAlignment="1">
      <alignment horizontal="center" vertical="center" wrapText="1" readingOrder="1"/>
    </xf>
    <xf numFmtId="0" fontId="42" fillId="0" borderId="19" xfId="0" applyFont="1" applyFill="1" applyBorder="1" applyAlignment="1">
      <alignment horizontal="center" vertical="center" wrapText="1" readingOrder="1"/>
    </xf>
    <xf numFmtId="0" fontId="42" fillId="0" borderId="38" xfId="0" applyFont="1" applyFill="1" applyBorder="1" applyAlignment="1">
      <alignment horizontal="center" vertical="center" wrapText="1" readingOrder="1"/>
    </xf>
    <xf numFmtId="0" fontId="42" fillId="0" borderId="43" xfId="0" applyFont="1" applyFill="1" applyBorder="1" applyAlignment="1">
      <alignment horizontal="center" vertical="center" wrapText="1" readingOrder="1"/>
    </xf>
    <xf numFmtId="166" fontId="43" fillId="11" borderId="14" xfId="1" applyNumberFormat="1" applyFont="1" applyFill="1" applyBorder="1" applyAlignment="1">
      <alignment horizontal="center" vertical="center" wrapText="1" readingOrder="1"/>
    </xf>
    <xf numFmtId="166" fontId="43" fillId="11" borderId="18" xfId="1" applyNumberFormat="1" applyFont="1" applyFill="1" applyBorder="1" applyAlignment="1">
      <alignment horizontal="center" vertical="center" wrapText="1" readingOrder="1"/>
    </xf>
    <xf numFmtId="0" fontId="42" fillId="0" borderId="41" xfId="0" applyFont="1" applyFill="1" applyBorder="1" applyAlignment="1">
      <alignment horizontal="center" vertical="center" wrapText="1" readingOrder="1"/>
    </xf>
    <xf numFmtId="0" fontId="42" fillId="0" borderId="42" xfId="0" applyFont="1" applyFill="1" applyBorder="1" applyAlignment="1">
      <alignment horizontal="center" vertical="center" wrapText="1" readingOrder="1"/>
    </xf>
    <xf numFmtId="0" fontId="36" fillId="0" borderId="41" xfId="0" applyFont="1" applyFill="1" applyBorder="1" applyAlignment="1">
      <alignment horizontal="center" vertical="center" wrapText="1" readingOrder="1"/>
    </xf>
    <xf numFmtId="0" fontId="36" fillId="0" borderId="42" xfId="0" applyFont="1" applyFill="1" applyBorder="1" applyAlignment="1">
      <alignment horizontal="center" vertical="center" wrapText="1" readingOrder="1"/>
    </xf>
    <xf numFmtId="166" fontId="43" fillId="11" borderId="35" xfId="1" applyNumberFormat="1" applyFont="1" applyFill="1" applyBorder="1" applyAlignment="1">
      <alignment horizontal="center" vertical="center" wrapText="1" readingOrder="1"/>
    </xf>
    <xf numFmtId="166" fontId="43" fillId="11" borderId="34" xfId="1" applyNumberFormat="1" applyFont="1" applyFill="1" applyBorder="1" applyAlignment="1">
      <alignment horizontal="center" vertical="center" wrapText="1" readingOrder="1"/>
    </xf>
    <xf numFmtId="0" fontId="42" fillId="0" borderId="13" xfId="0" applyFont="1" applyFill="1" applyBorder="1" applyAlignment="1">
      <alignment horizontal="center" vertical="center" wrapText="1" readingOrder="1"/>
    </xf>
    <xf numFmtId="0" fontId="42" fillId="0" borderId="17" xfId="0" applyFont="1" applyFill="1" applyBorder="1" applyAlignment="1">
      <alignment horizontal="center" vertical="center" wrapText="1" readingOrder="1"/>
    </xf>
    <xf numFmtId="0" fontId="42" fillId="0" borderId="40" xfId="0" applyFont="1" applyFill="1" applyBorder="1" applyAlignment="1">
      <alignment horizontal="center" vertical="center" wrapText="1" readingOrder="1"/>
    </xf>
    <xf numFmtId="0" fontId="42" fillId="0" borderId="44" xfId="0" applyFont="1" applyFill="1" applyBorder="1" applyAlignment="1">
      <alignment horizontal="center" vertical="center" wrapText="1" readingOrder="1"/>
    </xf>
    <xf numFmtId="0" fontId="42" fillId="0" borderId="3" xfId="0" applyFont="1" applyFill="1" applyBorder="1" applyAlignment="1">
      <alignment horizontal="center" vertical="center" wrapText="1" readingOrder="1"/>
    </xf>
    <xf numFmtId="0" fontId="42" fillId="0" borderId="7" xfId="0" applyFont="1" applyFill="1" applyBorder="1" applyAlignment="1">
      <alignment horizontal="center" vertical="center" wrapText="1" readingOrder="1"/>
    </xf>
    <xf numFmtId="0" fontId="2" fillId="15" borderId="8" xfId="0" applyFont="1" applyFill="1" applyBorder="1" applyAlignment="1">
      <alignment horizontal="center" vertical="center" readingOrder="1"/>
    </xf>
    <xf numFmtId="0" fontId="19" fillId="0" borderId="32" xfId="0" applyFont="1" applyFill="1" applyBorder="1" applyAlignment="1">
      <alignment horizontal="center" vertical="center" wrapText="1" readingOrder="1"/>
    </xf>
    <xf numFmtId="0" fontId="19" fillId="0" borderId="33" xfId="0" applyFont="1" applyFill="1" applyBorder="1" applyAlignment="1">
      <alignment horizontal="center" vertical="center" wrapText="1" readingOrder="1"/>
    </xf>
    <xf numFmtId="0" fontId="37" fillId="15" borderId="9" xfId="0" applyFont="1" applyFill="1" applyBorder="1" applyAlignment="1">
      <alignment horizontal="center" vertical="center" wrapText="1" readingOrder="1"/>
    </xf>
    <xf numFmtId="0" fontId="37" fillId="15" borderId="10" xfId="0" applyFont="1" applyFill="1" applyBorder="1" applyAlignment="1">
      <alignment horizontal="center" vertical="center" wrapText="1" readingOrder="1"/>
    </xf>
    <xf numFmtId="0" fontId="46" fillId="15" borderId="9" xfId="0" applyFont="1" applyFill="1" applyBorder="1" applyAlignment="1">
      <alignment horizontal="center" vertical="center" wrapText="1" readingOrder="1"/>
    </xf>
    <xf numFmtId="0" fontId="46" fillId="15" borderId="10" xfId="0" applyFont="1" applyFill="1" applyBorder="1" applyAlignment="1">
      <alignment horizontal="center" vertical="center" wrapText="1" readingOrder="1"/>
    </xf>
  </cellXfs>
  <cellStyles count="13">
    <cellStyle name="40% - Énfasis1" xfId="4" builtinId="31"/>
    <cellStyle name="40% - Énfasis3" xfId="6" builtinId="39"/>
    <cellStyle name="40% - Énfasis4" xfId="12" builtinId="43"/>
    <cellStyle name="40% - Énfasis6" xfId="8" builtinId="51"/>
    <cellStyle name="Bueno" xfId="2" builtinId="26"/>
    <cellStyle name="Énfasis1" xfId="10" builtinId="29"/>
    <cellStyle name="Énfasis3" xfId="5" builtinId="37"/>
    <cellStyle name="Énfasis4" xfId="11" builtinId="41"/>
    <cellStyle name="Énfasis6" xfId="7" builtinId="49"/>
    <cellStyle name="Incorrecto" xfId="3" builtinId="27"/>
    <cellStyle name="Millares" xfId="1" builtinId="3"/>
    <cellStyle name="Neutral" xfId="9" builtinId="28"/>
    <cellStyle name="Normal" xfId="0" builtinId="0"/>
  </cellStyles>
  <dxfs count="0"/>
  <tableStyles count="0" defaultTableStyle="TableStyleMedium2" defaultPivotStyle="PivotStyleLight16"/>
  <colors>
    <mruColors>
      <color rgb="FFFFCCFF"/>
      <color rgb="FFEAEAEA"/>
      <color rgb="FFFF9999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view="pageLayout" zoomScale="70" zoomScaleNormal="100" zoomScalePageLayoutView="70" workbookViewId="0">
      <selection activeCell="I20" sqref="I20"/>
    </sheetView>
  </sheetViews>
  <sheetFormatPr baseColWidth="10" defaultRowHeight="19.8" x14ac:dyDescent="0.4"/>
  <cols>
    <col min="1" max="1" width="12.21875" style="156" bestFit="1" customWidth="1"/>
    <col min="2" max="2" width="11.77734375" style="156" customWidth="1"/>
    <col min="3" max="3" width="12.44140625" style="156" customWidth="1"/>
    <col min="4" max="4" width="12.109375" style="156" bestFit="1" customWidth="1"/>
    <col min="5" max="5" width="15.77734375" style="157" bestFit="1" customWidth="1"/>
    <col min="6" max="6" width="13.21875" style="156" bestFit="1" customWidth="1"/>
    <col min="7" max="7" width="9.88671875" style="158" customWidth="1"/>
    <col min="8" max="8" width="13.33203125" style="158" customWidth="1"/>
    <col min="9" max="9" width="20.77734375" style="156" customWidth="1"/>
    <col min="10" max="10" width="6.33203125" bestFit="1" customWidth="1"/>
    <col min="11" max="12" width="5.88671875" customWidth="1"/>
    <col min="13" max="13" width="5.88671875" style="126" customWidth="1"/>
    <col min="14" max="14" width="13.88671875" style="141" bestFit="1" customWidth="1"/>
    <col min="15" max="15" width="11.44140625" style="142" bestFit="1" customWidth="1"/>
    <col min="16" max="16" width="12.33203125" style="143" bestFit="1" customWidth="1"/>
    <col min="17" max="17" width="15.6640625" style="142" bestFit="1" customWidth="1"/>
    <col min="18" max="18" width="14.33203125" style="153" bestFit="1" customWidth="1"/>
    <col min="19" max="19" width="17.88671875" style="143" bestFit="1" customWidth="1"/>
  </cols>
  <sheetData>
    <row r="1" spans="1:19" ht="20.399999999999999" thickBot="1" x14ac:dyDescent="0.45">
      <c r="J1" s="4"/>
      <c r="K1" s="4"/>
      <c r="L1" s="4"/>
      <c r="N1" s="219" t="s">
        <v>63</v>
      </c>
      <c r="O1" s="219"/>
      <c r="P1" s="219"/>
      <c r="Q1" s="128" t="s">
        <v>4</v>
      </c>
      <c r="R1" s="128" t="s">
        <v>2</v>
      </c>
      <c r="S1" s="129" t="s">
        <v>3</v>
      </c>
    </row>
    <row r="2" spans="1:19" ht="19.8" customHeight="1" x14ac:dyDescent="0.3">
      <c r="A2" s="212" t="s">
        <v>0</v>
      </c>
      <c r="B2" s="213" t="s">
        <v>1</v>
      </c>
      <c r="C2" s="214"/>
      <c r="D2" s="215" t="s">
        <v>2</v>
      </c>
      <c r="E2" s="217" t="s">
        <v>3</v>
      </c>
      <c r="F2" s="215" t="s">
        <v>4</v>
      </c>
      <c r="G2" s="222" t="s">
        <v>5</v>
      </c>
      <c r="H2" s="224" t="s">
        <v>36</v>
      </c>
      <c r="I2" s="220" t="s">
        <v>74</v>
      </c>
      <c r="J2" s="5"/>
      <c r="M2" s="5"/>
      <c r="N2" s="130" t="s">
        <v>46</v>
      </c>
      <c r="O2" s="130" t="s">
        <v>44</v>
      </c>
      <c r="P2" s="131" t="s">
        <v>53</v>
      </c>
      <c r="Q2" s="147" t="s">
        <v>35</v>
      </c>
      <c r="R2" s="150" t="s">
        <v>54</v>
      </c>
      <c r="S2" s="132" t="s">
        <v>67</v>
      </c>
    </row>
    <row r="3" spans="1:19" x14ac:dyDescent="0.3">
      <c r="A3" s="212"/>
      <c r="B3" s="43" t="s">
        <v>6</v>
      </c>
      <c r="C3" s="210" t="s">
        <v>7</v>
      </c>
      <c r="D3" s="216"/>
      <c r="E3" s="218"/>
      <c r="F3" s="216"/>
      <c r="G3" s="223"/>
      <c r="H3" s="225"/>
      <c r="I3" s="221"/>
      <c r="J3" s="5"/>
      <c r="M3" s="6" t="s">
        <v>8</v>
      </c>
      <c r="N3" s="133">
        <v>44.009</v>
      </c>
      <c r="O3" s="134"/>
      <c r="P3" s="131">
        <v>44.009</v>
      </c>
      <c r="Q3" s="147">
        <v>9.1050000000000004</v>
      </c>
      <c r="R3" s="150">
        <v>52.155000000000001</v>
      </c>
      <c r="S3" s="135">
        <v>20.327000000000002</v>
      </c>
    </row>
    <row r="4" spans="1:19" x14ac:dyDescent="0.3">
      <c r="A4" s="159" t="s">
        <v>8</v>
      </c>
      <c r="B4" s="160">
        <v>44.009</v>
      </c>
      <c r="C4" s="161"/>
      <c r="D4" s="162">
        <v>52.155000000000001</v>
      </c>
      <c r="E4" s="163">
        <v>20.327000000000002</v>
      </c>
      <c r="F4" s="164">
        <v>9.1050000000000004</v>
      </c>
      <c r="G4" s="166"/>
      <c r="H4" s="167"/>
      <c r="I4" s="168">
        <f t="shared" ref="I4:I18" si="0">SUM(B4:H4)</f>
        <v>125.596</v>
      </c>
      <c r="J4" s="43" t="s">
        <v>8</v>
      </c>
      <c r="M4" s="6" t="s">
        <v>9</v>
      </c>
      <c r="N4" s="133">
        <f>P4-O4</f>
        <v>22.82</v>
      </c>
      <c r="O4" s="133">
        <v>18.75</v>
      </c>
      <c r="P4" s="131">
        <v>41.57</v>
      </c>
      <c r="Q4" s="147">
        <v>5.6769999999999996</v>
      </c>
      <c r="R4" s="150">
        <v>9.4260000000000002</v>
      </c>
      <c r="S4" s="136">
        <v>3.15</v>
      </c>
    </row>
    <row r="5" spans="1:19" x14ac:dyDescent="0.3">
      <c r="A5" s="159" t="s">
        <v>9</v>
      </c>
      <c r="B5" s="169">
        <v>22.82</v>
      </c>
      <c r="C5" s="170">
        <v>18.75</v>
      </c>
      <c r="D5" s="171">
        <v>9.4260000000000002</v>
      </c>
      <c r="E5" s="172">
        <v>3.15</v>
      </c>
      <c r="F5" s="173">
        <v>5.6769999999999996</v>
      </c>
      <c r="G5" s="174">
        <v>4.476</v>
      </c>
      <c r="H5" s="167"/>
      <c r="I5" s="168">
        <f t="shared" si="0"/>
        <v>64.299000000000007</v>
      </c>
      <c r="J5" s="43" t="s">
        <v>9</v>
      </c>
      <c r="M5" s="6" t="s">
        <v>10</v>
      </c>
      <c r="N5" s="133"/>
      <c r="O5" s="133">
        <v>37.619</v>
      </c>
      <c r="P5" s="131">
        <v>37.619</v>
      </c>
      <c r="Q5" s="147">
        <v>4.9660000000000002</v>
      </c>
      <c r="R5" s="150">
        <v>4.3499999999999996</v>
      </c>
      <c r="S5" s="132" t="s">
        <v>62</v>
      </c>
    </row>
    <row r="6" spans="1:19" x14ac:dyDescent="0.3">
      <c r="A6" s="159" t="s">
        <v>10</v>
      </c>
      <c r="B6" s="175"/>
      <c r="C6" s="36">
        <v>37.619</v>
      </c>
      <c r="D6" s="176">
        <v>4.3499999999999996</v>
      </c>
      <c r="E6" s="177"/>
      <c r="F6" s="173">
        <v>4.9660000000000002</v>
      </c>
      <c r="G6" s="167"/>
      <c r="H6" s="167"/>
      <c r="I6" s="168">
        <f t="shared" si="0"/>
        <v>46.935000000000002</v>
      </c>
      <c r="J6" s="43" t="s">
        <v>10</v>
      </c>
      <c r="M6" s="42" t="s">
        <v>11</v>
      </c>
      <c r="N6" s="133">
        <f>P6-O6</f>
        <v>71.458999999999989</v>
      </c>
      <c r="O6" s="133">
        <v>72.504000000000005</v>
      </c>
      <c r="P6" s="131">
        <v>143.96299999999999</v>
      </c>
      <c r="Q6" s="147">
        <v>22.34</v>
      </c>
      <c r="R6" s="150">
        <v>50.281999999999996</v>
      </c>
      <c r="S6" s="135">
        <v>11.526999999999999</v>
      </c>
    </row>
    <row r="7" spans="1:19" x14ac:dyDescent="0.3">
      <c r="A7" s="159" t="s">
        <v>11</v>
      </c>
      <c r="B7" s="178">
        <v>71.459000000000003</v>
      </c>
      <c r="C7" s="170">
        <v>72.504000000000005</v>
      </c>
      <c r="D7" s="171">
        <v>50.281999999999996</v>
      </c>
      <c r="E7" s="172">
        <v>11.526999999999999</v>
      </c>
      <c r="F7" s="179">
        <v>22.34</v>
      </c>
      <c r="G7" s="180">
        <v>0.746</v>
      </c>
      <c r="H7" s="181">
        <v>30.795000000000002</v>
      </c>
      <c r="I7" s="168">
        <f t="shared" si="0"/>
        <v>259.65300000000002</v>
      </c>
      <c r="J7" s="43" t="s">
        <v>11</v>
      </c>
      <c r="M7" s="6" t="s">
        <v>12</v>
      </c>
      <c r="N7" s="133"/>
      <c r="O7" s="133">
        <v>21.387</v>
      </c>
      <c r="P7" s="131">
        <f t="shared" ref="P7" si="1">N7+O7</f>
        <v>21.387</v>
      </c>
      <c r="Q7" s="147">
        <v>2.4079999999999999</v>
      </c>
      <c r="R7" s="151" t="s">
        <v>62</v>
      </c>
      <c r="S7" s="132" t="s">
        <v>62</v>
      </c>
    </row>
    <row r="8" spans="1:19" x14ac:dyDescent="0.3">
      <c r="A8" s="159" t="s">
        <v>12</v>
      </c>
      <c r="B8" s="182"/>
      <c r="C8" s="170">
        <v>21.387</v>
      </c>
      <c r="D8" s="183" t="s">
        <v>62</v>
      </c>
      <c r="E8" s="177"/>
      <c r="F8" s="173">
        <v>2.4079999999999999</v>
      </c>
      <c r="G8" s="167"/>
      <c r="H8" s="167"/>
      <c r="I8" s="168">
        <f t="shared" si="0"/>
        <v>23.795000000000002</v>
      </c>
      <c r="J8" s="43" t="s">
        <v>12</v>
      </c>
      <c r="M8" s="6" t="s">
        <v>13</v>
      </c>
      <c r="N8" s="133"/>
      <c r="O8" s="133">
        <v>31.74</v>
      </c>
      <c r="P8" s="131">
        <v>31.74</v>
      </c>
      <c r="Q8" s="147">
        <v>4.3120000000000003</v>
      </c>
      <c r="R8" s="151" t="s">
        <v>62</v>
      </c>
      <c r="S8" s="132" t="s">
        <v>62</v>
      </c>
    </row>
    <row r="9" spans="1:19" x14ac:dyDescent="0.3">
      <c r="A9" s="159" t="s">
        <v>13</v>
      </c>
      <c r="B9" s="182"/>
      <c r="C9" s="184">
        <v>31.74</v>
      </c>
      <c r="D9" s="183"/>
      <c r="E9" s="177"/>
      <c r="F9" s="173">
        <v>4.3120000000000003</v>
      </c>
      <c r="G9" s="167"/>
      <c r="H9" s="167"/>
      <c r="I9" s="168">
        <f t="shared" si="0"/>
        <v>36.052</v>
      </c>
      <c r="J9" s="43" t="s">
        <v>13</v>
      </c>
      <c r="M9" s="6" t="s">
        <v>14</v>
      </c>
      <c r="N9" s="133">
        <v>9.6289999999999996</v>
      </c>
      <c r="O9" s="133"/>
      <c r="P9" s="131">
        <v>9.6289999999999996</v>
      </c>
      <c r="Q9" s="147">
        <v>1.1200000000000001</v>
      </c>
      <c r="R9" s="151" t="s">
        <v>62</v>
      </c>
      <c r="S9" s="132" t="s">
        <v>62</v>
      </c>
    </row>
    <row r="10" spans="1:19" x14ac:dyDescent="0.3">
      <c r="A10" s="159" t="s">
        <v>14</v>
      </c>
      <c r="B10" s="178">
        <v>9.6289999999999996</v>
      </c>
      <c r="C10" s="185"/>
      <c r="D10" s="183"/>
      <c r="E10" s="186"/>
      <c r="F10" s="179">
        <v>1.1200000000000001</v>
      </c>
      <c r="G10" s="187"/>
      <c r="H10" s="187"/>
      <c r="I10" s="168">
        <f t="shared" si="0"/>
        <v>10.748999999999999</v>
      </c>
      <c r="J10" s="43" t="s">
        <v>14</v>
      </c>
      <c r="M10" s="6" t="s">
        <v>15</v>
      </c>
      <c r="N10" s="133">
        <v>11.757999999999999</v>
      </c>
      <c r="O10" s="133"/>
      <c r="P10" s="131">
        <v>11.757999999999999</v>
      </c>
      <c r="Q10" s="147">
        <v>1.4379999999999999</v>
      </c>
      <c r="R10" s="151" t="s">
        <v>62</v>
      </c>
      <c r="S10" s="135">
        <v>15.173999999999999</v>
      </c>
    </row>
    <row r="11" spans="1:19" x14ac:dyDescent="0.3">
      <c r="A11" s="159" t="s">
        <v>15</v>
      </c>
      <c r="B11" s="178">
        <v>11.757999999999999</v>
      </c>
      <c r="C11" s="185"/>
      <c r="D11" s="183"/>
      <c r="E11" s="188">
        <v>15.173999999999999</v>
      </c>
      <c r="F11" s="173">
        <v>1.4379999999999999</v>
      </c>
      <c r="G11" s="187"/>
      <c r="H11" s="187"/>
      <c r="I11" s="168">
        <f t="shared" si="0"/>
        <v>28.369999999999997</v>
      </c>
      <c r="J11" s="43" t="s">
        <v>15</v>
      </c>
      <c r="M11" s="6" t="s">
        <v>16</v>
      </c>
      <c r="N11" s="133">
        <v>22.5</v>
      </c>
      <c r="O11" s="133"/>
      <c r="P11" s="131">
        <v>22.5</v>
      </c>
      <c r="Q11" s="147">
        <v>6.15</v>
      </c>
      <c r="R11" s="150">
        <v>20.536000000000001</v>
      </c>
      <c r="S11" s="132" t="s">
        <v>62</v>
      </c>
    </row>
    <row r="12" spans="1:19" x14ac:dyDescent="0.3">
      <c r="A12" s="159" t="s">
        <v>16</v>
      </c>
      <c r="B12" s="190">
        <v>22.5</v>
      </c>
      <c r="C12" s="185"/>
      <c r="D12" s="176">
        <v>20.536000000000001</v>
      </c>
      <c r="E12" s="177"/>
      <c r="F12" s="179">
        <v>6.15</v>
      </c>
      <c r="G12" s="167"/>
      <c r="H12" s="167"/>
      <c r="I12" s="192">
        <f t="shared" si="0"/>
        <v>49.186</v>
      </c>
      <c r="J12" s="43" t="s">
        <v>16</v>
      </c>
      <c r="M12" s="6" t="s">
        <v>17</v>
      </c>
      <c r="N12" s="133">
        <f>P12-O12</f>
        <v>38.619</v>
      </c>
      <c r="O12" s="133">
        <v>28.56</v>
      </c>
      <c r="P12" s="131">
        <v>67.179000000000002</v>
      </c>
      <c r="Q12" s="147">
        <v>11.951000000000001</v>
      </c>
      <c r="R12" s="150">
        <v>134.822</v>
      </c>
      <c r="S12" s="135">
        <v>4.9340000000000002</v>
      </c>
    </row>
    <row r="13" spans="1:19" x14ac:dyDescent="0.3">
      <c r="A13" s="159" t="s">
        <v>17</v>
      </c>
      <c r="B13" s="169">
        <v>38.619</v>
      </c>
      <c r="C13" s="184">
        <v>28.56</v>
      </c>
      <c r="D13" s="176">
        <v>134.822</v>
      </c>
      <c r="E13" s="193">
        <v>4.9340000000000002</v>
      </c>
      <c r="F13" s="173">
        <v>11.951000000000001</v>
      </c>
      <c r="G13" s="167"/>
      <c r="H13" s="167"/>
      <c r="I13" s="168">
        <f t="shared" si="0"/>
        <v>218.886</v>
      </c>
      <c r="J13" s="43" t="s">
        <v>17</v>
      </c>
      <c r="M13" s="42" t="s">
        <v>18</v>
      </c>
      <c r="N13" s="133">
        <f>P13-O13</f>
        <v>8.2799999999999994</v>
      </c>
      <c r="O13" s="133">
        <v>9.6289999999999996</v>
      </c>
      <c r="P13" s="131">
        <v>17.908999999999999</v>
      </c>
      <c r="Q13" s="147">
        <v>7.2859999999999996</v>
      </c>
      <c r="R13" s="150">
        <v>7.22</v>
      </c>
      <c r="S13" s="135">
        <v>3.15</v>
      </c>
    </row>
    <row r="14" spans="1:19" x14ac:dyDescent="0.3">
      <c r="A14" s="159" t="s">
        <v>18</v>
      </c>
      <c r="B14" s="194">
        <v>8.2799999999999994</v>
      </c>
      <c r="C14" s="170">
        <v>9.6289999999999996</v>
      </c>
      <c r="D14" s="171">
        <v>7.22</v>
      </c>
      <c r="E14" s="195">
        <v>3.15</v>
      </c>
      <c r="F14" s="173">
        <v>7.2859999999999996</v>
      </c>
      <c r="G14" s="181">
        <v>2.238</v>
      </c>
      <c r="H14" s="181">
        <v>40.093000000000004</v>
      </c>
      <c r="I14" s="192">
        <f t="shared" si="0"/>
        <v>77.896000000000001</v>
      </c>
      <c r="J14" s="43" t="s">
        <v>18</v>
      </c>
      <c r="M14" s="42" t="s">
        <v>19</v>
      </c>
      <c r="N14" s="133">
        <v>9.5090000000000003</v>
      </c>
      <c r="O14" s="133">
        <f>P14-N14</f>
        <v>37.076000000000001</v>
      </c>
      <c r="P14" s="131">
        <v>46.585000000000001</v>
      </c>
      <c r="Q14" s="147">
        <v>4.91</v>
      </c>
      <c r="R14" s="150">
        <v>7.2249999999999996</v>
      </c>
      <c r="S14" s="135">
        <v>2.52</v>
      </c>
    </row>
    <row r="15" spans="1:19" x14ac:dyDescent="0.3">
      <c r="A15" s="159" t="s">
        <v>19</v>
      </c>
      <c r="B15" s="194">
        <v>9.5090000000000003</v>
      </c>
      <c r="C15" s="170">
        <v>37.076000000000001</v>
      </c>
      <c r="D15" s="171">
        <v>7.2249999999999996</v>
      </c>
      <c r="E15" s="195">
        <v>2.52</v>
      </c>
      <c r="F15" s="179">
        <v>4.91</v>
      </c>
      <c r="G15" s="167"/>
      <c r="H15" s="196">
        <v>42.64</v>
      </c>
      <c r="I15" s="192">
        <f t="shared" si="0"/>
        <v>103.88000000000001</v>
      </c>
      <c r="J15" s="43" t="s">
        <v>19</v>
      </c>
      <c r="M15" s="6" t="s">
        <v>20</v>
      </c>
      <c r="N15" s="137"/>
      <c r="O15" s="138">
        <v>92.27</v>
      </c>
      <c r="P15" s="131">
        <v>92.27</v>
      </c>
      <c r="Q15" s="147">
        <v>9.9120000000000008</v>
      </c>
      <c r="R15" s="151" t="s">
        <v>62</v>
      </c>
      <c r="S15" s="132" t="s">
        <v>62</v>
      </c>
    </row>
    <row r="16" spans="1:19" ht="20.399999999999999" thickBot="1" x14ac:dyDescent="0.35">
      <c r="A16" s="159" t="s">
        <v>20</v>
      </c>
      <c r="B16" s="182"/>
      <c r="C16" s="184">
        <v>92.27</v>
      </c>
      <c r="D16" s="183"/>
      <c r="E16" s="177"/>
      <c r="F16" s="173">
        <v>9.9120000000000008</v>
      </c>
      <c r="G16" s="196">
        <v>7.46</v>
      </c>
      <c r="H16" s="167"/>
      <c r="I16" s="168">
        <f t="shared" si="0"/>
        <v>109.642</v>
      </c>
      <c r="J16" s="43" t="s">
        <v>20</v>
      </c>
      <c r="M16" s="6" t="s">
        <v>21</v>
      </c>
      <c r="N16" s="137"/>
      <c r="O16" s="138">
        <v>11.25</v>
      </c>
      <c r="P16" s="131">
        <v>11.25</v>
      </c>
      <c r="Q16" s="148">
        <v>1.62</v>
      </c>
      <c r="R16" s="150">
        <v>2.0880000000000001</v>
      </c>
      <c r="S16" s="132" t="s">
        <v>62</v>
      </c>
    </row>
    <row r="17" spans="1:19" x14ac:dyDescent="0.3">
      <c r="A17" s="159" t="s">
        <v>21</v>
      </c>
      <c r="B17" s="182"/>
      <c r="C17" s="197">
        <v>11.25</v>
      </c>
      <c r="D17" s="171">
        <v>2.0880000000000001</v>
      </c>
      <c r="E17" s="177"/>
      <c r="F17" s="173">
        <v>1.62</v>
      </c>
      <c r="G17" s="167"/>
      <c r="H17" s="167"/>
      <c r="I17" s="168">
        <f t="shared" si="0"/>
        <v>14.958000000000002</v>
      </c>
      <c r="J17" s="43" t="s">
        <v>21</v>
      </c>
      <c r="M17" s="6"/>
      <c r="N17" s="139">
        <f>SUM(N3:N16)</f>
        <v>238.58300000000003</v>
      </c>
      <c r="O17" s="140">
        <f>SUM(O3:O16)</f>
        <v>360.78499999999997</v>
      </c>
      <c r="P17" s="127">
        <f>SUM(P3:P16)</f>
        <v>599.36800000000005</v>
      </c>
      <c r="Q17" s="149">
        <f>SUM(Q3:Q16)</f>
        <v>93.195000000000007</v>
      </c>
      <c r="R17" s="152">
        <f>SUM(R3,R4,R5,R6,R11,R12,R13,R14,R16)</f>
        <v>288.1040000000001</v>
      </c>
      <c r="S17" s="132">
        <f>SUM(S3:S16)</f>
        <v>60.781999999999996</v>
      </c>
    </row>
    <row r="18" spans="1:19" ht="20.399999999999999" thickBot="1" x14ac:dyDescent="0.45">
      <c r="A18" s="198" t="s">
        <v>22</v>
      </c>
      <c r="B18" s="182"/>
      <c r="C18" s="185"/>
      <c r="D18" s="199"/>
      <c r="E18" s="186"/>
      <c r="F18" s="162">
        <v>10.289</v>
      </c>
      <c r="G18" s="200">
        <v>7.46</v>
      </c>
      <c r="H18" s="187"/>
      <c r="I18" s="201">
        <f t="shared" si="0"/>
        <v>17.748999999999999</v>
      </c>
      <c r="J18" s="44" t="s">
        <v>52</v>
      </c>
      <c r="K18" s="6"/>
      <c r="L18" s="6"/>
      <c r="M18" s="6"/>
    </row>
    <row r="19" spans="1:19" ht="25.2" customHeight="1" thickBot="1" x14ac:dyDescent="0.4">
      <c r="A19" s="159" t="s">
        <v>33</v>
      </c>
      <c r="B19" s="37">
        <f>SUM(B4:B18)</f>
        <v>238.58300000000003</v>
      </c>
      <c r="C19" s="38">
        <f t="shared" ref="C19:G19" si="2">SUM(C4:C18)</f>
        <v>360.78499999999997</v>
      </c>
      <c r="D19" s="39">
        <f t="shared" si="2"/>
        <v>288.1040000000001</v>
      </c>
      <c r="E19" s="40">
        <f t="shared" si="2"/>
        <v>60.781999999999996</v>
      </c>
      <c r="F19" s="39">
        <f t="shared" si="2"/>
        <v>103.48400000000001</v>
      </c>
      <c r="G19" s="203">
        <f t="shared" si="2"/>
        <v>22.38</v>
      </c>
      <c r="H19" s="204">
        <f>SUM(H4:H18)</f>
        <v>113.52800000000001</v>
      </c>
      <c r="I19" s="211">
        <f>SUM(I4:I18)</f>
        <v>1187.6460000000002</v>
      </c>
      <c r="J19" s="7"/>
      <c r="K19" s="7"/>
      <c r="N19" s="143"/>
      <c r="O19" s="143"/>
      <c r="Q19" s="144"/>
    </row>
    <row r="20" spans="1:19" ht="20.399999999999999" thickBot="1" x14ac:dyDescent="0.45">
      <c r="B20" s="226">
        <f>SUM(B19:C19)</f>
        <v>599.36799999999994</v>
      </c>
      <c r="C20" s="227"/>
      <c r="D20" s="157"/>
      <c r="G20" s="207"/>
      <c r="H20" s="207"/>
      <c r="I20" s="157"/>
      <c r="J20" s="4"/>
      <c r="K20" s="4"/>
      <c r="N20" s="143"/>
      <c r="O20" s="143"/>
      <c r="R20" s="154"/>
    </row>
    <row r="21" spans="1:19" ht="20.399999999999999" thickBot="1" x14ac:dyDescent="0.4">
      <c r="D21" s="208"/>
      <c r="E21" s="208"/>
      <c r="G21" s="207"/>
      <c r="H21" s="207"/>
      <c r="I21" s="205">
        <f>SUM(B19:H19)</f>
        <v>1187.6460000000002</v>
      </c>
      <c r="J21" s="4"/>
      <c r="K21" s="4"/>
      <c r="N21" s="143"/>
      <c r="O21" s="143"/>
      <c r="Q21" s="144"/>
    </row>
    <row r="22" spans="1:19" x14ac:dyDescent="0.4">
      <c r="F22" s="206">
        <f>F19-F18</f>
        <v>93.195000000000007</v>
      </c>
      <c r="I22" s="209">
        <f>SUM(I4:I18)</f>
        <v>1187.6460000000002</v>
      </c>
      <c r="J22" s="8"/>
      <c r="K22" s="8"/>
      <c r="N22" s="143"/>
      <c r="O22" s="143"/>
    </row>
    <row r="23" spans="1:19" x14ac:dyDescent="0.35">
      <c r="I23" s="157"/>
      <c r="N23" s="143"/>
      <c r="O23" s="143"/>
      <c r="Q23" s="144"/>
    </row>
    <row r="24" spans="1:19" x14ac:dyDescent="0.4">
      <c r="H24" s="156"/>
      <c r="N24" s="143"/>
      <c r="O24" s="143"/>
      <c r="R24" s="155"/>
    </row>
    <row r="25" spans="1:19" x14ac:dyDescent="0.35">
      <c r="H25" s="156"/>
      <c r="N25" s="143"/>
      <c r="O25" s="143"/>
      <c r="Q25" s="144"/>
    </row>
    <row r="26" spans="1:19" x14ac:dyDescent="0.4">
      <c r="H26" s="156"/>
      <c r="N26" s="143"/>
      <c r="O26" s="143"/>
    </row>
    <row r="27" spans="1:19" x14ac:dyDescent="0.35">
      <c r="H27" s="156"/>
      <c r="N27" s="143"/>
      <c r="O27" s="143"/>
      <c r="Q27" s="144"/>
    </row>
    <row r="28" spans="1:19" x14ac:dyDescent="0.4">
      <c r="H28" s="156"/>
    </row>
    <row r="29" spans="1:19" x14ac:dyDescent="0.4">
      <c r="Q29" s="144"/>
    </row>
    <row r="31" spans="1:19" x14ac:dyDescent="0.4">
      <c r="Q31" s="145">
        <f>SUM(Q3:Q29)</f>
        <v>186.39000000000001</v>
      </c>
    </row>
    <row r="32" spans="1:19" x14ac:dyDescent="0.4">
      <c r="N32" s="146"/>
    </row>
    <row r="33" spans="14:14" x14ac:dyDescent="0.4">
      <c r="N33" s="146"/>
    </row>
    <row r="34" spans="14:14" x14ac:dyDescent="0.4">
      <c r="N34" s="146"/>
    </row>
    <row r="35" spans="14:14" x14ac:dyDescent="0.4">
      <c r="N35" s="146"/>
    </row>
  </sheetData>
  <mergeCells count="10">
    <mergeCell ref="N1:P1"/>
    <mergeCell ref="I2:I3"/>
    <mergeCell ref="G2:G3"/>
    <mergeCell ref="H2:H3"/>
    <mergeCell ref="B20:C20"/>
    <mergeCell ref="A2:A3"/>
    <mergeCell ref="B2:C2"/>
    <mergeCell ref="D2:D3"/>
    <mergeCell ref="E2:E3"/>
    <mergeCell ref="F2:F3"/>
  </mergeCells>
  <pageMargins left="0.37962962962962965" right="0.39814814814814814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Layout" zoomScale="70" zoomScaleNormal="100" zoomScalePageLayoutView="70" workbookViewId="0">
      <selection activeCell="C23" sqref="C23"/>
    </sheetView>
  </sheetViews>
  <sheetFormatPr baseColWidth="10" defaultRowHeight="19.8" x14ac:dyDescent="0.4"/>
  <cols>
    <col min="1" max="1" width="11.5546875" style="156"/>
    <col min="2" max="2" width="11.77734375" style="156" customWidth="1"/>
    <col min="3" max="3" width="12.44140625" style="156" customWidth="1"/>
    <col min="4" max="4" width="12.109375" style="156" bestFit="1" customWidth="1"/>
    <col min="5" max="5" width="15.77734375" style="157" bestFit="1" customWidth="1"/>
    <col min="6" max="6" width="13.21875" style="156" bestFit="1" customWidth="1"/>
    <col min="7" max="7" width="11.21875" style="156" customWidth="1"/>
    <col min="8" max="8" width="9.88671875" style="158" customWidth="1"/>
    <col min="9" max="9" width="13.33203125" style="158" customWidth="1"/>
    <col min="10" max="10" width="12.109375" style="156" customWidth="1"/>
    <col min="11" max="11" width="6.33203125" bestFit="1" customWidth="1"/>
    <col min="12" max="13" width="5.88671875" customWidth="1"/>
    <col min="14" max="14" width="5.88671875" style="126" customWidth="1"/>
    <col min="15" max="15" width="13.88671875" style="141" bestFit="1" customWidth="1"/>
    <col min="16" max="16" width="11.44140625" style="142" bestFit="1" customWidth="1"/>
    <col min="17" max="17" width="12.33203125" style="143" bestFit="1" customWidth="1"/>
    <col min="18" max="18" width="15.6640625" style="142" bestFit="1" customWidth="1"/>
    <col min="19" max="19" width="14.33203125" style="153" bestFit="1" customWidth="1"/>
    <col min="20" max="20" width="17.88671875" style="143" bestFit="1" customWidth="1"/>
  </cols>
  <sheetData>
    <row r="1" spans="1:20" ht="20.399999999999999" thickBot="1" x14ac:dyDescent="0.45">
      <c r="K1" s="4"/>
      <c r="L1" s="4"/>
      <c r="M1" s="4"/>
      <c r="O1" s="219" t="s">
        <v>63</v>
      </c>
      <c r="P1" s="219"/>
      <c r="Q1" s="219"/>
      <c r="R1" s="128" t="s">
        <v>4</v>
      </c>
      <c r="S1" s="128" t="s">
        <v>2</v>
      </c>
      <c r="T1" s="129" t="s">
        <v>3</v>
      </c>
    </row>
    <row r="2" spans="1:20" x14ac:dyDescent="0.3">
      <c r="A2" s="212" t="s">
        <v>0</v>
      </c>
      <c r="B2" s="213" t="s">
        <v>1</v>
      </c>
      <c r="C2" s="214"/>
      <c r="D2" s="215" t="s">
        <v>2</v>
      </c>
      <c r="E2" s="217" t="s">
        <v>3</v>
      </c>
      <c r="F2" s="215" t="s">
        <v>4</v>
      </c>
      <c r="G2" s="215" t="s">
        <v>23</v>
      </c>
      <c r="H2" s="222" t="s">
        <v>5</v>
      </c>
      <c r="I2" s="224" t="s">
        <v>36</v>
      </c>
      <c r="J2" s="220" t="s">
        <v>64</v>
      </c>
      <c r="K2" s="5"/>
      <c r="N2" s="5"/>
      <c r="O2" s="130" t="s">
        <v>46</v>
      </c>
      <c r="P2" s="130" t="s">
        <v>44</v>
      </c>
      <c r="Q2" s="131" t="s">
        <v>53</v>
      </c>
      <c r="R2" s="147" t="s">
        <v>35</v>
      </c>
      <c r="S2" s="150" t="s">
        <v>54</v>
      </c>
      <c r="T2" s="132" t="s">
        <v>67</v>
      </c>
    </row>
    <row r="3" spans="1:20" x14ac:dyDescent="0.3">
      <c r="A3" s="212"/>
      <c r="B3" s="43" t="s">
        <v>6</v>
      </c>
      <c r="C3" s="210" t="s">
        <v>7</v>
      </c>
      <c r="D3" s="216"/>
      <c r="E3" s="218"/>
      <c r="F3" s="216"/>
      <c r="G3" s="216"/>
      <c r="H3" s="223"/>
      <c r="I3" s="225"/>
      <c r="J3" s="221"/>
      <c r="K3" s="5"/>
      <c r="N3" s="6" t="s">
        <v>8</v>
      </c>
      <c r="O3" s="133">
        <v>44.009</v>
      </c>
      <c r="P3" s="134"/>
      <c r="Q3" s="131">
        <v>44.009</v>
      </c>
      <c r="R3" s="147">
        <v>9.1050000000000004</v>
      </c>
      <c r="S3" s="150">
        <v>52.155000000000001</v>
      </c>
      <c r="T3" s="135">
        <v>20.327000000000002</v>
      </c>
    </row>
    <row r="4" spans="1:20" x14ac:dyDescent="0.3">
      <c r="A4" s="159" t="s">
        <v>8</v>
      </c>
      <c r="B4" s="160">
        <v>44.009</v>
      </c>
      <c r="C4" s="161"/>
      <c r="D4" s="162">
        <v>52.155000000000001</v>
      </c>
      <c r="E4" s="163">
        <v>20.327000000000002</v>
      </c>
      <c r="F4" s="164">
        <v>9.1050000000000004</v>
      </c>
      <c r="G4" s="165">
        <v>28.2</v>
      </c>
      <c r="H4" s="166"/>
      <c r="I4" s="167"/>
      <c r="J4" s="168">
        <f t="shared" ref="J4:J18" si="0">SUM(B4:I4)</f>
        <v>153.79599999999999</v>
      </c>
      <c r="K4" s="43" t="s">
        <v>8</v>
      </c>
      <c r="N4" s="6" t="s">
        <v>9</v>
      </c>
      <c r="O4" s="133">
        <f>Q4-P4</f>
        <v>22.82</v>
      </c>
      <c r="P4" s="133">
        <v>18.75</v>
      </c>
      <c r="Q4" s="131">
        <v>41.57</v>
      </c>
      <c r="R4" s="147">
        <v>5.6769999999999996</v>
      </c>
      <c r="S4" s="150">
        <v>9.4260000000000002</v>
      </c>
      <c r="T4" s="136">
        <v>3.15</v>
      </c>
    </row>
    <row r="5" spans="1:20" x14ac:dyDescent="0.3">
      <c r="A5" s="159" t="s">
        <v>9</v>
      </c>
      <c r="B5" s="169">
        <v>22.82</v>
      </c>
      <c r="C5" s="170">
        <v>18.75</v>
      </c>
      <c r="D5" s="171">
        <v>9.4260000000000002</v>
      </c>
      <c r="E5" s="172">
        <v>3.15</v>
      </c>
      <c r="F5" s="173">
        <v>5.6769999999999996</v>
      </c>
      <c r="G5" s="165">
        <v>24.6</v>
      </c>
      <c r="H5" s="174">
        <v>4.476</v>
      </c>
      <c r="I5" s="167"/>
      <c r="J5" s="168">
        <f t="shared" si="0"/>
        <v>88.899000000000001</v>
      </c>
      <c r="K5" s="43" t="s">
        <v>9</v>
      </c>
      <c r="N5" s="6" t="s">
        <v>10</v>
      </c>
      <c r="O5" s="133"/>
      <c r="P5" s="133">
        <v>37.619</v>
      </c>
      <c r="Q5" s="131">
        <v>37.619</v>
      </c>
      <c r="R5" s="147">
        <v>4.9660000000000002</v>
      </c>
      <c r="S5" s="150">
        <v>4.3499999999999996</v>
      </c>
      <c r="T5" s="132" t="s">
        <v>62</v>
      </c>
    </row>
    <row r="6" spans="1:20" x14ac:dyDescent="0.3">
      <c r="A6" s="159" t="s">
        <v>10</v>
      </c>
      <c r="B6" s="175"/>
      <c r="C6" s="36">
        <v>37.619</v>
      </c>
      <c r="D6" s="176">
        <v>4.3499999999999996</v>
      </c>
      <c r="E6" s="177"/>
      <c r="F6" s="173">
        <v>4.9660000000000002</v>
      </c>
      <c r="G6" s="165">
        <v>2.7</v>
      </c>
      <c r="H6" s="167"/>
      <c r="I6" s="167"/>
      <c r="J6" s="168">
        <f t="shared" si="0"/>
        <v>49.635000000000005</v>
      </c>
      <c r="K6" s="43" t="s">
        <v>10</v>
      </c>
      <c r="N6" s="42" t="s">
        <v>11</v>
      </c>
      <c r="O6" s="133">
        <f>Q6-P6</f>
        <v>71.458999999999989</v>
      </c>
      <c r="P6" s="133">
        <v>72.504000000000005</v>
      </c>
      <c r="Q6" s="131">
        <v>143.96299999999999</v>
      </c>
      <c r="R6" s="147">
        <v>22.34</v>
      </c>
      <c r="S6" s="150">
        <v>50.281999999999996</v>
      </c>
      <c r="T6" s="135">
        <v>11.526999999999999</v>
      </c>
    </row>
    <row r="7" spans="1:20" x14ac:dyDescent="0.3">
      <c r="A7" s="159" t="s">
        <v>11</v>
      </c>
      <c r="B7" s="178">
        <v>71.459000000000003</v>
      </c>
      <c r="C7" s="170">
        <v>72.504000000000005</v>
      </c>
      <c r="D7" s="171">
        <v>50.281999999999996</v>
      </c>
      <c r="E7" s="172">
        <v>11.526999999999999</v>
      </c>
      <c r="F7" s="179">
        <v>22.34</v>
      </c>
      <c r="G7" s="165">
        <v>96.6</v>
      </c>
      <c r="H7" s="180">
        <v>0.746</v>
      </c>
      <c r="I7" s="181">
        <v>30.795000000000002</v>
      </c>
      <c r="J7" s="168">
        <f t="shared" si="0"/>
        <v>356.25299999999999</v>
      </c>
      <c r="K7" s="43" t="s">
        <v>11</v>
      </c>
      <c r="N7" s="6" t="s">
        <v>12</v>
      </c>
      <c r="O7" s="133"/>
      <c r="P7" s="133">
        <v>21.387</v>
      </c>
      <c r="Q7" s="131">
        <f t="shared" ref="Q7" si="1">O7+P7</f>
        <v>21.387</v>
      </c>
      <c r="R7" s="147">
        <v>2.4079999999999999</v>
      </c>
      <c r="S7" s="151" t="s">
        <v>62</v>
      </c>
      <c r="T7" s="132" t="s">
        <v>62</v>
      </c>
    </row>
    <row r="8" spans="1:20" x14ac:dyDescent="0.3">
      <c r="A8" s="159" t="s">
        <v>12</v>
      </c>
      <c r="B8" s="182"/>
      <c r="C8" s="170">
        <v>21.387</v>
      </c>
      <c r="D8" s="183" t="s">
        <v>62</v>
      </c>
      <c r="E8" s="177"/>
      <c r="F8" s="173">
        <v>2.4079999999999999</v>
      </c>
      <c r="G8" s="165">
        <v>2.1</v>
      </c>
      <c r="H8" s="167"/>
      <c r="I8" s="167"/>
      <c r="J8" s="168">
        <f t="shared" si="0"/>
        <v>25.895000000000003</v>
      </c>
      <c r="K8" s="43" t="s">
        <v>12</v>
      </c>
      <c r="N8" s="6" t="s">
        <v>13</v>
      </c>
      <c r="O8" s="133"/>
      <c r="P8" s="133">
        <v>31.74</v>
      </c>
      <c r="Q8" s="131">
        <v>31.74</v>
      </c>
      <c r="R8" s="147">
        <v>4.3120000000000003</v>
      </c>
      <c r="S8" s="151" t="s">
        <v>62</v>
      </c>
      <c r="T8" s="132" t="s">
        <v>62</v>
      </c>
    </row>
    <row r="9" spans="1:20" x14ac:dyDescent="0.3">
      <c r="A9" s="159" t="s">
        <v>13</v>
      </c>
      <c r="B9" s="182"/>
      <c r="C9" s="184">
        <v>31.74</v>
      </c>
      <c r="D9" s="183"/>
      <c r="E9" s="177"/>
      <c r="F9" s="173">
        <v>4.3120000000000003</v>
      </c>
      <c r="G9" s="165">
        <v>4.8</v>
      </c>
      <c r="H9" s="167"/>
      <c r="I9" s="167"/>
      <c r="J9" s="168">
        <f t="shared" si="0"/>
        <v>40.851999999999997</v>
      </c>
      <c r="K9" s="43" t="s">
        <v>13</v>
      </c>
      <c r="N9" s="6" t="s">
        <v>14</v>
      </c>
      <c r="O9" s="133">
        <v>9.6289999999999996</v>
      </c>
      <c r="P9" s="133"/>
      <c r="Q9" s="131">
        <v>9.6289999999999996</v>
      </c>
      <c r="R9" s="147">
        <v>1.1200000000000001</v>
      </c>
      <c r="S9" s="151" t="s">
        <v>62</v>
      </c>
      <c r="T9" s="132" t="s">
        <v>62</v>
      </c>
    </row>
    <row r="10" spans="1:20" x14ac:dyDescent="0.3">
      <c r="A10" s="159" t="s">
        <v>14</v>
      </c>
      <c r="B10" s="178">
        <v>9.6289999999999996</v>
      </c>
      <c r="C10" s="185"/>
      <c r="D10" s="183"/>
      <c r="E10" s="186"/>
      <c r="F10" s="179">
        <v>1.1200000000000001</v>
      </c>
      <c r="G10" s="165">
        <v>1.5</v>
      </c>
      <c r="H10" s="187"/>
      <c r="I10" s="187"/>
      <c r="J10" s="168">
        <f t="shared" si="0"/>
        <v>12.248999999999999</v>
      </c>
      <c r="K10" s="43" t="s">
        <v>14</v>
      </c>
      <c r="N10" s="6" t="s">
        <v>15</v>
      </c>
      <c r="O10" s="133">
        <v>11.757999999999999</v>
      </c>
      <c r="P10" s="133"/>
      <c r="Q10" s="131">
        <v>11.757999999999999</v>
      </c>
      <c r="R10" s="147">
        <v>1.4379999999999999</v>
      </c>
      <c r="S10" s="151" t="s">
        <v>62</v>
      </c>
      <c r="T10" s="135">
        <v>15.173999999999999</v>
      </c>
    </row>
    <row r="11" spans="1:20" x14ac:dyDescent="0.3">
      <c r="A11" s="159" t="s">
        <v>15</v>
      </c>
      <c r="B11" s="178">
        <v>11.757999999999999</v>
      </c>
      <c r="C11" s="185"/>
      <c r="D11" s="183"/>
      <c r="E11" s="188">
        <v>15.173999999999999</v>
      </c>
      <c r="F11" s="173">
        <v>1.4379999999999999</v>
      </c>
      <c r="G11" s="189"/>
      <c r="H11" s="187"/>
      <c r="I11" s="187"/>
      <c r="J11" s="168">
        <f t="shared" si="0"/>
        <v>28.369999999999997</v>
      </c>
      <c r="K11" s="43" t="s">
        <v>15</v>
      </c>
      <c r="N11" s="6" t="s">
        <v>16</v>
      </c>
      <c r="O11" s="133">
        <v>22.5</v>
      </c>
      <c r="P11" s="133"/>
      <c r="Q11" s="131">
        <v>22.5</v>
      </c>
      <c r="R11" s="147">
        <v>6.15</v>
      </c>
      <c r="S11" s="150">
        <v>20.536000000000001</v>
      </c>
      <c r="T11" s="132" t="s">
        <v>62</v>
      </c>
    </row>
    <row r="12" spans="1:20" x14ac:dyDescent="0.3">
      <c r="A12" s="159" t="s">
        <v>16</v>
      </c>
      <c r="B12" s="190">
        <v>22.5</v>
      </c>
      <c r="C12" s="185"/>
      <c r="D12" s="176">
        <v>20.536000000000001</v>
      </c>
      <c r="E12" s="177"/>
      <c r="F12" s="179">
        <v>6.15</v>
      </c>
      <c r="G12" s="191">
        <v>8.1</v>
      </c>
      <c r="H12" s="167"/>
      <c r="I12" s="167"/>
      <c r="J12" s="192">
        <f t="shared" si="0"/>
        <v>57.286000000000001</v>
      </c>
      <c r="K12" s="43" t="s">
        <v>16</v>
      </c>
      <c r="N12" s="6" t="s">
        <v>17</v>
      </c>
      <c r="O12" s="133">
        <f>Q12-P12</f>
        <v>38.619</v>
      </c>
      <c r="P12" s="133">
        <v>28.56</v>
      </c>
      <c r="Q12" s="131">
        <v>67.179000000000002</v>
      </c>
      <c r="R12" s="147">
        <v>11.951000000000001</v>
      </c>
      <c r="S12" s="150">
        <v>134.822</v>
      </c>
      <c r="T12" s="135">
        <v>4.9340000000000002</v>
      </c>
    </row>
    <row r="13" spans="1:20" x14ac:dyDescent="0.3">
      <c r="A13" s="159" t="s">
        <v>17</v>
      </c>
      <c r="B13" s="169">
        <v>38.619</v>
      </c>
      <c r="C13" s="184">
        <v>28.56</v>
      </c>
      <c r="D13" s="176">
        <v>134.822</v>
      </c>
      <c r="E13" s="193">
        <v>4.9340000000000002</v>
      </c>
      <c r="F13" s="173">
        <v>11.951000000000001</v>
      </c>
      <c r="G13" s="165">
        <v>79.2</v>
      </c>
      <c r="H13" s="167"/>
      <c r="I13" s="167"/>
      <c r="J13" s="168">
        <f t="shared" si="0"/>
        <v>298.08600000000001</v>
      </c>
      <c r="K13" s="43" t="s">
        <v>17</v>
      </c>
      <c r="N13" s="42" t="s">
        <v>18</v>
      </c>
      <c r="O13" s="133">
        <f>Q13-P13</f>
        <v>8.2799999999999994</v>
      </c>
      <c r="P13" s="133">
        <v>9.6289999999999996</v>
      </c>
      <c r="Q13" s="131">
        <v>17.908999999999999</v>
      </c>
      <c r="R13" s="147">
        <v>7.2859999999999996</v>
      </c>
      <c r="S13" s="150">
        <v>7.22</v>
      </c>
      <c r="T13" s="135">
        <v>3.15</v>
      </c>
    </row>
    <row r="14" spans="1:20" x14ac:dyDescent="0.3">
      <c r="A14" s="159" t="s">
        <v>18</v>
      </c>
      <c r="B14" s="194">
        <v>8.2799999999999994</v>
      </c>
      <c r="C14" s="170">
        <v>9.6289999999999996</v>
      </c>
      <c r="D14" s="176">
        <v>7.22</v>
      </c>
      <c r="E14" s="195">
        <v>3.15</v>
      </c>
      <c r="F14" s="173">
        <v>7.2859999999999996</v>
      </c>
      <c r="G14" s="165">
        <v>13.2</v>
      </c>
      <c r="H14" s="181">
        <v>2.238</v>
      </c>
      <c r="I14" s="181">
        <v>40.093000000000004</v>
      </c>
      <c r="J14" s="192">
        <f t="shared" si="0"/>
        <v>91.096000000000004</v>
      </c>
      <c r="K14" s="43" t="s">
        <v>18</v>
      </c>
      <c r="N14" s="42" t="s">
        <v>19</v>
      </c>
      <c r="O14" s="133">
        <v>9.5090000000000003</v>
      </c>
      <c r="P14" s="133">
        <f>Q14-O14</f>
        <v>37.076000000000001</v>
      </c>
      <c r="Q14" s="131">
        <v>46.585000000000001</v>
      </c>
      <c r="R14" s="147">
        <v>4.91</v>
      </c>
      <c r="S14" s="150">
        <v>7.2249999999999996</v>
      </c>
      <c r="T14" s="135">
        <v>2.52</v>
      </c>
    </row>
    <row r="15" spans="1:20" x14ac:dyDescent="0.3">
      <c r="A15" s="159" t="s">
        <v>19</v>
      </c>
      <c r="B15" s="194">
        <v>9.5090000000000003</v>
      </c>
      <c r="C15" s="170">
        <v>37.076000000000001</v>
      </c>
      <c r="D15" s="171">
        <v>7.2249999999999996</v>
      </c>
      <c r="E15" s="195">
        <v>2.52</v>
      </c>
      <c r="F15" s="179">
        <v>4.91</v>
      </c>
      <c r="G15" s="165">
        <v>26.4</v>
      </c>
      <c r="H15" s="167"/>
      <c r="I15" s="196">
        <v>42.64</v>
      </c>
      <c r="J15" s="192">
        <f t="shared" si="0"/>
        <v>130.28000000000003</v>
      </c>
      <c r="K15" s="43" t="s">
        <v>19</v>
      </c>
      <c r="N15" s="6" t="s">
        <v>20</v>
      </c>
      <c r="O15" s="137"/>
      <c r="P15" s="138">
        <v>92.27</v>
      </c>
      <c r="Q15" s="131">
        <v>92.27</v>
      </c>
      <c r="R15" s="147">
        <v>9.9120000000000008</v>
      </c>
      <c r="S15" s="151" t="s">
        <v>62</v>
      </c>
      <c r="T15" s="132" t="s">
        <v>62</v>
      </c>
    </row>
    <row r="16" spans="1:20" ht="20.399999999999999" thickBot="1" x14ac:dyDescent="0.35">
      <c r="A16" s="159" t="s">
        <v>20</v>
      </c>
      <c r="B16" s="182"/>
      <c r="C16" s="184">
        <v>92.27</v>
      </c>
      <c r="D16" s="183"/>
      <c r="E16" s="177"/>
      <c r="F16" s="173">
        <v>9.9120000000000008</v>
      </c>
      <c r="G16" s="165">
        <v>16.2</v>
      </c>
      <c r="H16" s="196">
        <v>7.46</v>
      </c>
      <c r="I16" s="167"/>
      <c r="J16" s="168">
        <f t="shared" si="0"/>
        <v>125.842</v>
      </c>
      <c r="K16" s="43" t="s">
        <v>20</v>
      </c>
      <c r="N16" s="6" t="s">
        <v>21</v>
      </c>
      <c r="O16" s="137"/>
      <c r="P16" s="138">
        <v>11.25</v>
      </c>
      <c r="Q16" s="131">
        <v>11.25</v>
      </c>
      <c r="R16" s="148">
        <v>1.62</v>
      </c>
      <c r="S16" s="150">
        <v>2.0880000000000001</v>
      </c>
      <c r="T16" s="132" t="s">
        <v>62</v>
      </c>
    </row>
    <row r="17" spans="1:20" x14ac:dyDescent="0.3">
      <c r="A17" s="159" t="s">
        <v>21</v>
      </c>
      <c r="B17" s="182"/>
      <c r="C17" s="197">
        <v>11.25</v>
      </c>
      <c r="D17" s="171">
        <v>2.0880000000000001</v>
      </c>
      <c r="E17" s="177"/>
      <c r="F17" s="173">
        <v>1.62</v>
      </c>
      <c r="G17" s="165">
        <v>2.7</v>
      </c>
      <c r="H17" s="167"/>
      <c r="I17" s="167"/>
      <c r="J17" s="168">
        <f t="shared" si="0"/>
        <v>17.658000000000001</v>
      </c>
      <c r="K17" s="43" t="s">
        <v>21</v>
      </c>
      <c r="N17" s="6"/>
      <c r="O17" s="139">
        <f>SUM(O3:O16)</f>
        <v>238.58300000000003</v>
      </c>
      <c r="P17" s="140">
        <f>SUM(P3:P16)</f>
        <v>360.78499999999997</v>
      </c>
      <c r="Q17" s="127">
        <f>SUM(Q3:Q16)</f>
        <v>599.36800000000005</v>
      </c>
      <c r="R17" s="149">
        <f>SUM(R3:R16)</f>
        <v>93.195000000000007</v>
      </c>
      <c r="S17" s="152">
        <f>SUM(S3,S4,S5,S6,S11,S12,S13,S14,S16)</f>
        <v>288.1040000000001</v>
      </c>
      <c r="T17" s="132">
        <f>SUM(T3:T16)</f>
        <v>60.781999999999996</v>
      </c>
    </row>
    <row r="18" spans="1:20" ht="31.8" thickBot="1" x14ac:dyDescent="0.45">
      <c r="A18" s="198" t="s">
        <v>22</v>
      </c>
      <c r="B18" s="182"/>
      <c r="C18" s="185"/>
      <c r="D18" s="199"/>
      <c r="E18" s="186"/>
      <c r="F18" s="162">
        <v>10.289</v>
      </c>
      <c r="G18" s="199"/>
      <c r="H18" s="200">
        <v>7.46</v>
      </c>
      <c r="I18" s="187"/>
      <c r="J18" s="201">
        <f t="shared" si="0"/>
        <v>17.748999999999999</v>
      </c>
      <c r="K18" s="44" t="s">
        <v>52</v>
      </c>
      <c r="L18" s="6"/>
      <c r="M18" s="6"/>
      <c r="N18" s="6"/>
    </row>
    <row r="19" spans="1:20" ht="25.2" customHeight="1" thickBot="1" x14ac:dyDescent="0.4">
      <c r="A19" s="159" t="s">
        <v>33</v>
      </c>
      <c r="B19" s="37">
        <f>SUM(B4:B18)</f>
        <v>238.58300000000003</v>
      </c>
      <c r="C19" s="38">
        <f t="shared" ref="C19:H19" si="2">SUM(C4:C18)</f>
        <v>360.78499999999997</v>
      </c>
      <c r="D19" s="39">
        <f t="shared" si="2"/>
        <v>288.1040000000001</v>
      </c>
      <c r="E19" s="40">
        <f t="shared" si="2"/>
        <v>60.781999999999996</v>
      </c>
      <c r="F19" s="41">
        <f t="shared" si="2"/>
        <v>103.48400000000001</v>
      </c>
      <c r="G19" s="202">
        <f>SUM(G4:G18)</f>
        <v>306.29999999999995</v>
      </c>
      <c r="H19" s="203">
        <f t="shared" si="2"/>
        <v>22.38</v>
      </c>
      <c r="I19" s="204">
        <f>SUM(I4:I18)</f>
        <v>113.52800000000001</v>
      </c>
      <c r="K19" s="7"/>
      <c r="L19" s="7"/>
      <c r="O19" s="143"/>
      <c r="P19" s="143"/>
      <c r="R19" s="144"/>
    </row>
    <row r="20" spans="1:20" ht="20.399999999999999" thickBot="1" x14ac:dyDescent="0.45">
      <c r="B20" s="226">
        <f>SUM(B19:C19)</f>
        <v>599.36799999999994</v>
      </c>
      <c r="C20" s="227"/>
      <c r="D20" s="157"/>
      <c r="G20" s="157"/>
      <c r="H20" s="207"/>
      <c r="I20" s="207"/>
      <c r="J20" s="157"/>
      <c r="K20" s="4"/>
      <c r="L20" s="4"/>
      <c r="O20" s="143"/>
      <c r="P20" s="143"/>
      <c r="S20" s="154"/>
    </row>
    <row r="21" spans="1:20" ht="20.399999999999999" thickBot="1" x14ac:dyDescent="0.4">
      <c r="D21" s="208"/>
      <c r="E21" s="208"/>
      <c r="G21" s="157"/>
      <c r="H21" s="207"/>
      <c r="I21" s="207"/>
      <c r="J21" s="205">
        <f>SUM(B19:I19)</f>
        <v>1493.9460000000001</v>
      </c>
      <c r="K21" s="4"/>
      <c r="L21" s="4"/>
      <c r="O21" s="143"/>
      <c r="P21" s="143"/>
      <c r="R21" s="144"/>
    </row>
    <row r="22" spans="1:20" x14ac:dyDescent="0.4">
      <c r="F22" s="206">
        <f>F19-F18</f>
        <v>93.195000000000007</v>
      </c>
      <c r="J22" s="209">
        <f>SUM(J4:J18)</f>
        <v>1493.9459999999999</v>
      </c>
      <c r="K22" s="8"/>
      <c r="L22" s="8"/>
      <c r="O22" s="143"/>
      <c r="P22" s="143"/>
    </row>
    <row r="23" spans="1:20" x14ac:dyDescent="0.35">
      <c r="J23" s="157"/>
      <c r="O23" s="143"/>
      <c r="P23" s="143"/>
      <c r="R23" s="144"/>
    </row>
    <row r="24" spans="1:20" x14ac:dyDescent="0.4">
      <c r="I24" s="156"/>
      <c r="O24" s="143"/>
      <c r="P24" s="143"/>
      <c r="S24" s="155"/>
    </row>
    <row r="25" spans="1:20" x14ac:dyDescent="0.35">
      <c r="I25" s="156"/>
      <c r="O25" s="143"/>
      <c r="P25" s="143"/>
      <c r="R25" s="144"/>
    </row>
    <row r="26" spans="1:20" x14ac:dyDescent="0.4">
      <c r="I26" s="156"/>
      <c r="O26" s="143"/>
      <c r="P26" s="143"/>
    </row>
    <row r="27" spans="1:20" x14ac:dyDescent="0.35">
      <c r="I27" s="156"/>
      <c r="O27" s="143"/>
      <c r="P27" s="143"/>
      <c r="R27" s="144"/>
    </row>
    <row r="28" spans="1:20" x14ac:dyDescent="0.4">
      <c r="I28" s="156"/>
    </row>
    <row r="29" spans="1:20" x14ac:dyDescent="0.4">
      <c r="R29" s="144"/>
    </row>
    <row r="31" spans="1:20" x14ac:dyDescent="0.4">
      <c r="R31" s="145">
        <f>SUM(R3:R29)</f>
        <v>186.39000000000001</v>
      </c>
    </row>
    <row r="32" spans="1:20" x14ac:dyDescent="0.4">
      <c r="O32" s="146"/>
    </row>
    <row r="33" spans="15:15" x14ac:dyDescent="0.4">
      <c r="O33" s="146"/>
    </row>
    <row r="34" spans="15:15" x14ac:dyDescent="0.4">
      <c r="O34" s="146"/>
    </row>
    <row r="35" spans="15:15" x14ac:dyDescent="0.4">
      <c r="O35" s="146"/>
    </row>
  </sheetData>
  <mergeCells count="11">
    <mergeCell ref="B20:C20"/>
    <mergeCell ref="O1:Q1"/>
    <mergeCell ref="A2:A3"/>
    <mergeCell ref="B2:C2"/>
    <mergeCell ref="D2:D3"/>
    <mergeCell ref="E2:E3"/>
    <mergeCell ref="F2:F3"/>
    <mergeCell ref="G2:G3"/>
    <mergeCell ref="H2:H3"/>
    <mergeCell ref="I2:I3"/>
    <mergeCell ref="J2:J3"/>
  </mergeCells>
  <pageMargins left="0.37962962962962965" right="0.39814814814814814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6"/>
  <sheetViews>
    <sheetView view="pageLayout" zoomScaleNormal="100" workbookViewId="0">
      <selection activeCell="I27" sqref="I27"/>
    </sheetView>
  </sheetViews>
  <sheetFormatPr baseColWidth="10" defaultRowHeight="16.2" x14ac:dyDescent="0.3"/>
  <cols>
    <col min="1" max="1" width="7.109375" style="61" bestFit="1" customWidth="1"/>
    <col min="2" max="3" width="8" style="61" bestFit="1" customWidth="1"/>
    <col min="4" max="4" width="9.109375" style="61" bestFit="1" customWidth="1"/>
    <col min="5" max="5" width="8" style="61" bestFit="1" customWidth="1"/>
    <col min="6" max="7" width="9.109375" style="61" bestFit="1" customWidth="1"/>
    <col min="8" max="8" width="8.5546875" style="61" customWidth="1"/>
    <col min="9" max="9" width="10.44140625" style="63" bestFit="1" customWidth="1"/>
    <col min="10" max="10" width="10.5546875" style="57" bestFit="1" customWidth="1"/>
    <col min="11" max="11" width="3.6640625" style="119" bestFit="1" customWidth="1"/>
    <col min="12" max="12" width="7.44140625" customWidth="1"/>
    <col min="13" max="13" width="7.109375" bestFit="1" customWidth="1"/>
    <col min="14" max="14" width="6.5546875" bestFit="1" customWidth="1"/>
    <col min="15" max="15" width="6.33203125" bestFit="1" customWidth="1"/>
    <col min="16" max="16" width="7.109375" bestFit="1" customWidth="1"/>
    <col min="17" max="17" width="7.109375" customWidth="1"/>
    <col min="18" max="18" width="6.6640625" customWidth="1"/>
    <col min="19" max="19" width="11.44140625" bestFit="1" customWidth="1"/>
    <col min="20" max="21" width="9.33203125" customWidth="1"/>
  </cols>
  <sheetData>
    <row r="3" spans="1:21" s="9" customFormat="1" ht="28.8" x14ac:dyDescent="0.3">
      <c r="A3" s="83" t="s">
        <v>0</v>
      </c>
      <c r="B3" s="78" t="s">
        <v>37</v>
      </c>
      <c r="C3" s="78" t="s">
        <v>38</v>
      </c>
      <c r="D3" s="78" t="s">
        <v>39</v>
      </c>
      <c r="E3" s="78" t="s">
        <v>40</v>
      </c>
      <c r="F3" s="78" t="s">
        <v>41</v>
      </c>
      <c r="G3" s="78" t="s">
        <v>42</v>
      </c>
      <c r="H3" s="78" t="s">
        <v>43</v>
      </c>
      <c r="I3" s="64" t="s">
        <v>73</v>
      </c>
      <c r="J3" s="78" t="s">
        <v>33</v>
      </c>
      <c r="K3" s="119"/>
      <c r="M3" s="16" t="s">
        <v>37</v>
      </c>
      <c r="N3" s="16" t="s">
        <v>38</v>
      </c>
      <c r="O3" s="16" t="s">
        <v>39</v>
      </c>
      <c r="P3" s="16" t="s">
        <v>40</v>
      </c>
      <c r="Q3" s="16" t="s">
        <v>41</v>
      </c>
      <c r="R3" s="16" t="s">
        <v>42</v>
      </c>
      <c r="S3" s="16" t="s">
        <v>43</v>
      </c>
    </row>
    <row r="4" spans="1:21" ht="16.8" thickBot="1" x14ac:dyDescent="0.35">
      <c r="A4" s="66" t="s">
        <v>50</v>
      </c>
      <c r="B4" s="112">
        <v>1320</v>
      </c>
      <c r="C4" s="112">
        <v>1870</v>
      </c>
      <c r="D4" s="112">
        <v>2310</v>
      </c>
      <c r="E4" s="112">
        <v>3210</v>
      </c>
      <c r="F4" s="112">
        <v>3750</v>
      </c>
      <c r="G4" s="112">
        <v>4620</v>
      </c>
      <c r="H4" s="112">
        <v>5879</v>
      </c>
      <c r="I4" s="60" t="s">
        <v>50</v>
      </c>
      <c r="J4" s="125" t="s">
        <v>54</v>
      </c>
      <c r="K4" s="120"/>
      <c r="M4" s="17">
        <v>1320</v>
      </c>
      <c r="N4" s="17">
        <v>1870</v>
      </c>
      <c r="O4" s="17">
        <v>2310</v>
      </c>
      <c r="P4" s="17">
        <v>3210</v>
      </c>
      <c r="Q4" s="17">
        <v>3750</v>
      </c>
      <c r="R4" s="17">
        <v>4620</v>
      </c>
      <c r="S4" s="18">
        <v>5879</v>
      </c>
    </row>
    <row r="5" spans="1:21" x14ac:dyDescent="0.3">
      <c r="A5" s="241" t="s">
        <v>8</v>
      </c>
      <c r="B5" s="67">
        <v>2</v>
      </c>
      <c r="C5" s="67">
        <v>3</v>
      </c>
      <c r="D5" s="67">
        <v>1</v>
      </c>
      <c r="E5" s="67"/>
      <c r="F5" s="67">
        <v>8</v>
      </c>
      <c r="G5" s="67"/>
      <c r="H5" s="67">
        <v>1</v>
      </c>
      <c r="I5" s="115">
        <f>SUM(B5:H5)</f>
        <v>15</v>
      </c>
      <c r="J5" s="233">
        <v>44.009</v>
      </c>
      <c r="K5" s="237" t="s">
        <v>8</v>
      </c>
    </row>
    <row r="6" spans="1:21" ht="15.6" thickBot="1" x14ac:dyDescent="0.35">
      <c r="A6" s="242"/>
      <c r="B6" s="116">
        <f>B5*B4</f>
        <v>2640</v>
      </c>
      <c r="C6" s="116">
        <f t="shared" ref="C6:G6" si="0">C5*C4</f>
        <v>5610</v>
      </c>
      <c r="D6" s="116">
        <f t="shared" si="0"/>
        <v>2310</v>
      </c>
      <c r="E6" s="116">
        <f t="shared" si="0"/>
        <v>0</v>
      </c>
      <c r="F6" s="116">
        <f t="shared" si="0"/>
        <v>30000</v>
      </c>
      <c r="G6" s="116">
        <f t="shared" si="0"/>
        <v>0</v>
      </c>
      <c r="H6" s="116">
        <f>H5*H4</f>
        <v>5879</v>
      </c>
      <c r="I6" s="70">
        <f t="shared" ref="I6:I32" si="1">SUM(B6:H6)</f>
        <v>46439</v>
      </c>
      <c r="J6" s="234"/>
      <c r="K6" s="238"/>
      <c r="U6" s="32">
        <f>O10*Q4</f>
        <v>18750</v>
      </c>
    </row>
    <row r="7" spans="1:21" x14ac:dyDescent="0.3">
      <c r="A7" s="241" t="s">
        <v>9</v>
      </c>
      <c r="B7" s="118"/>
      <c r="C7" s="118">
        <v>2</v>
      </c>
      <c r="D7" s="118"/>
      <c r="E7" s="118"/>
      <c r="F7" s="118">
        <v>9</v>
      </c>
      <c r="G7" s="118">
        <v>1</v>
      </c>
      <c r="H7" s="118"/>
      <c r="I7" s="115">
        <f t="shared" si="1"/>
        <v>12</v>
      </c>
      <c r="J7" s="233">
        <v>41.57</v>
      </c>
      <c r="K7" s="235" t="s">
        <v>9</v>
      </c>
      <c r="M7" s="9"/>
      <c r="N7" s="9"/>
      <c r="O7" s="9"/>
      <c r="P7" s="9"/>
      <c r="R7" s="28"/>
      <c r="S7" s="28"/>
      <c r="T7" s="28"/>
      <c r="U7" s="28"/>
    </row>
    <row r="8" spans="1:21" ht="15.6" thickBot="1" x14ac:dyDescent="0.35">
      <c r="A8" s="242"/>
      <c r="B8" s="116">
        <f>B7*B4</f>
        <v>0</v>
      </c>
      <c r="C8" s="116">
        <f t="shared" ref="C8:H8" si="2">C7*C4</f>
        <v>3740</v>
      </c>
      <c r="D8" s="116">
        <f t="shared" si="2"/>
        <v>0</v>
      </c>
      <c r="E8" s="116">
        <f t="shared" si="2"/>
        <v>0</v>
      </c>
      <c r="F8" s="116">
        <f t="shared" si="2"/>
        <v>33750</v>
      </c>
      <c r="G8" s="116">
        <f t="shared" si="2"/>
        <v>4620</v>
      </c>
      <c r="H8" s="116">
        <f t="shared" si="2"/>
        <v>0</v>
      </c>
      <c r="I8" s="70">
        <f t="shared" si="1"/>
        <v>42110</v>
      </c>
      <c r="J8" s="234"/>
      <c r="K8" s="236"/>
      <c r="M8" s="14" t="s">
        <v>45</v>
      </c>
      <c r="N8" s="14" t="s">
        <v>46</v>
      </c>
      <c r="O8" s="14" t="s">
        <v>44</v>
      </c>
      <c r="P8" s="14" t="s">
        <v>33</v>
      </c>
      <c r="S8" s="14" t="s">
        <v>46</v>
      </c>
      <c r="T8" s="14" t="s">
        <v>44</v>
      </c>
      <c r="U8" s="25" t="s">
        <v>53</v>
      </c>
    </row>
    <row r="9" spans="1:21" x14ac:dyDescent="0.3">
      <c r="A9" s="243" t="s">
        <v>10</v>
      </c>
      <c r="B9" s="113"/>
      <c r="C9" s="113"/>
      <c r="D9" s="113"/>
      <c r="E9" s="113"/>
      <c r="F9" s="113">
        <v>6</v>
      </c>
      <c r="G9" s="113">
        <v>2</v>
      </c>
      <c r="H9" s="113">
        <v>1</v>
      </c>
      <c r="I9" s="114">
        <f t="shared" si="1"/>
        <v>9</v>
      </c>
      <c r="J9" s="239">
        <v>37.619</v>
      </c>
      <c r="K9" s="230" t="s">
        <v>10</v>
      </c>
      <c r="M9" s="11" t="s">
        <v>8</v>
      </c>
      <c r="N9" s="10">
        <v>15</v>
      </c>
      <c r="O9" s="10"/>
      <c r="P9" s="10">
        <f t="shared" ref="P9:P22" si="3">SUM(N9:O9)</f>
        <v>15</v>
      </c>
      <c r="R9" s="15" t="s">
        <v>8</v>
      </c>
      <c r="S9" s="24">
        <v>44.009</v>
      </c>
      <c r="T9" s="12"/>
      <c r="U9" s="26">
        <v>44.009</v>
      </c>
    </row>
    <row r="10" spans="1:21" thickBot="1" x14ac:dyDescent="0.35">
      <c r="A10" s="244"/>
      <c r="B10" s="117">
        <f>B9*B4</f>
        <v>0</v>
      </c>
      <c r="C10" s="117">
        <f t="shared" ref="C10:H10" si="4">C9*C4</f>
        <v>0</v>
      </c>
      <c r="D10" s="117">
        <f t="shared" si="4"/>
        <v>0</v>
      </c>
      <c r="E10" s="117">
        <f t="shared" si="4"/>
        <v>0</v>
      </c>
      <c r="F10" s="117">
        <f t="shared" si="4"/>
        <v>22500</v>
      </c>
      <c r="G10" s="117">
        <f t="shared" si="4"/>
        <v>9240</v>
      </c>
      <c r="H10" s="117">
        <f t="shared" si="4"/>
        <v>5879</v>
      </c>
      <c r="I10" s="60">
        <f t="shared" si="1"/>
        <v>37619</v>
      </c>
      <c r="J10" s="239"/>
      <c r="K10" s="231"/>
      <c r="M10" s="23" t="s">
        <v>9</v>
      </c>
      <c r="N10" s="27">
        <v>7</v>
      </c>
      <c r="O10" s="27">
        <v>5</v>
      </c>
      <c r="P10" s="27">
        <f t="shared" si="3"/>
        <v>12</v>
      </c>
      <c r="R10" s="15" t="s">
        <v>9</v>
      </c>
      <c r="S10" s="24">
        <f>U10-T10</f>
        <v>22.82</v>
      </c>
      <c r="T10" s="24">
        <v>18.75</v>
      </c>
      <c r="U10" s="31">
        <v>41.57</v>
      </c>
    </row>
    <row r="11" spans="1:21" x14ac:dyDescent="0.3">
      <c r="A11" s="241" t="s">
        <v>11</v>
      </c>
      <c r="B11" s="118">
        <v>4</v>
      </c>
      <c r="C11" s="118"/>
      <c r="D11" s="118">
        <v>5</v>
      </c>
      <c r="E11" s="118"/>
      <c r="F11" s="118">
        <v>18</v>
      </c>
      <c r="G11" s="118">
        <v>4</v>
      </c>
      <c r="H11" s="118">
        <v>7</v>
      </c>
      <c r="I11" s="115">
        <f t="shared" si="1"/>
        <v>38</v>
      </c>
      <c r="J11" s="233">
        <v>143.96299999999999</v>
      </c>
      <c r="K11" s="235" t="s">
        <v>11</v>
      </c>
      <c r="M11" s="11" t="s">
        <v>10</v>
      </c>
      <c r="N11" s="30"/>
      <c r="O11" s="27">
        <v>9</v>
      </c>
      <c r="P11" s="27">
        <f t="shared" si="3"/>
        <v>9</v>
      </c>
      <c r="R11" s="15" t="s">
        <v>10</v>
      </c>
      <c r="S11" s="24"/>
      <c r="T11" s="24">
        <v>37.619</v>
      </c>
      <c r="U11" s="24">
        <v>37.619</v>
      </c>
    </row>
    <row r="12" spans="1:21" thickBot="1" x14ac:dyDescent="0.35">
      <c r="A12" s="244"/>
      <c r="B12" s="117">
        <f>B11*B4</f>
        <v>5280</v>
      </c>
      <c r="C12" s="117">
        <f t="shared" ref="C12:H12" si="5">C11*C4</f>
        <v>0</v>
      </c>
      <c r="D12" s="117">
        <f t="shared" si="5"/>
        <v>11550</v>
      </c>
      <c r="E12" s="117">
        <f t="shared" si="5"/>
        <v>0</v>
      </c>
      <c r="F12" s="117">
        <f t="shared" si="5"/>
        <v>67500</v>
      </c>
      <c r="G12" s="117">
        <f t="shared" si="5"/>
        <v>18480</v>
      </c>
      <c r="H12" s="117">
        <f t="shared" si="5"/>
        <v>41153</v>
      </c>
      <c r="I12" s="60">
        <f t="shared" si="1"/>
        <v>143963</v>
      </c>
      <c r="J12" s="240"/>
      <c r="K12" s="236"/>
      <c r="M12" s="23" t="s">
        <v>11</v>
      </c>
      <c r="N12" s="27">
        <f>P12-O12</f>
        <v>23</v>
      </c>
      <c r="O12" s="27">
        <v>15</v>
      </c>
      <c r="P12" s="27">
        <v>38</v>
      </c>
      <c r="R12" s="15" t="s">
        <v>11</v>
      </c>
      <c r="S12" s="24">
        <f>U12-T12</f>
        <v>71.458999999999989</v>
      </c>
      <c r="T12" s="24">
        <v>72.504000000000005</v>
      </c>
      <c r="U12" s="24">
        <v>143.96299999999999</v>
      </c>
    </row>
    <row r="13" spans="1:21" x14ac:dyDescent="0.3">
      <c r="A13" s="241" t="s">
        <v>12</v>
      </c>
      <c r="B13" s="118"/>
      <c r="C13" s="118"/>
      <c r="D13" s="118"/>
      <c r="E13" s="118"/>
      <c r="F13" s="118">
        <v>1</v>
      </c>
      <c r="G13" s="118">
        <v>3</v>
      </c>
      <c r="H13" s="118"/>
      <c r="I13" s="115">
        <f t="shared" si="1"/>
        <v>4</v>
      </c>
      <c r="J13" s="233">
        <v>21.387</v>
      </c>
      <c r="K13" s="235" t="s">
        <v>12</v>
      </c>
      <c r="M13" s="11" t="s">
        <v>12</v>
      </c>
      <c r="N13" s="30"/>
      <c r="O13" s="27">
        <v>4</v>
      </c>
      <c r="P13" s="27">
        <f t="shared" si="3"/>
        <v>4</v>
      </c>
      <c r="R13" s="15" t="s">
        <v>12</v>
      </c>
      <c r="S13" s="24"/>
      <c r="T13" s="24">
        <v>21.387</v>
      </c>
      <c r="U13" s="24">
        <f t="shared" ref="U13" si="6">S13+T13</f>
        <v>21.387</v>
      </c>
    </row>
    <row r="14" spans="1:21" thickBot="1" x14ac:dyDescent="0.35">
      <c r="A14" s="242"/>
      <c r="B14" s="116">
        <f>B13*B4</f>
        <v>0</v>
      </c>
      <c r="C14" s="116">
        <f t="shared" ref="C14:H14" si="7">C13*C4</f>
        <v>0</v>
      </c>
      <c r="D14" s="116">
        <f t="shared" si="7"/>
        <v>0</v>
      </c>
      <c r="E14" s="116">
        <f t="shared" si="7"/>
        <v>0</v>
      </c>
      <c r="F14" s="116">
        <f t="shared" si="7"/>
        <v>3750</v>
      </c>
      <c r="G14" s="116">
        <f t="shared" si="7"/>
        <v>13860</v>
      </c>
      <c r="H14" s="116">
        <f t="shared" si="7"/>
        <v>0</v>
      </c>
      <c r="I14" s="70">
        <f t="shared" si="1"/>
        <v>17610</v>
      </c>
      <c r="J14" s="234"/>
      <c r="K14" s="236"/>
      <c r="M14" s="11" t="s">
        <v>13</v>
      </c>
      <c r="N14" s="30"/>
      <c r="O14" s="27">
        <v>8</v>
      </c>
      <c r="P14" s="27">
        <f t="shared" si="3"/>
        <v>8</v>
      </c>
      <c r="R14" s="15" t="s">
        <v>13</v>
      </c>
      <c r="S14" s="24"/>
      <c r="T14" s="24">
        <v>31.74</v>
      </c>
      <c r="U14" s="24">
        <v>31.74</v>
      </c>
    </row>
    <row r="15" spans="1:21" x14ac:dyDescent="0.3">
      <c r="A15" s="241" t="s">
        <v>13</v>
      </c>
      <c r="B15" s="118"/>
      <c r="C15" s="118"/>
      <c r="D15" s="118"/>
      <c r="E15" s="118"/>
      <c r="F15" s="118">
        <v>6</v>
      </c>
      <c r="G15" s="118">
        <v>2</v>
      </c>
      <c r="H15" s="118"/>
      <c r="I15" s="115">
        <f t="shared" si="1"/>
        <v>8</v>
      </c>
      <c r="J15" s="228">
        <v>31.74</v>
      </c>
      <c r="K15" s="230" t="s">
        <v>13</v>
      </c>
      <c r="M15" s="11" t="s">
        <v>14</v>
      </c>
      <c r="N15" s="27">
        <v>2</v>
      </c>
      <c r="O15" s="30"/>
      <c r="P15" s="27">
        <f t="shared" si="3"/>
        <v>2</v>
      </c>
      <c r="R15" s="15" t="s">
        <v>14</v>
      </c>
      <c r="S15" s="24">
        <v>9.6289999999999996</v>
      </c>
      <c r="T15" s="24"/>
      <c r="U15" s="24">
        <v>9.6289999999999996</v>
      </c>
    </row>
    <row r="16" spans="1:21" thickBot="1" x14ac:dyDescent="0.35">
      <c r="A16" s="242"/>
      <c r="B16" s="116">
        <f>B15*B4</f>
        <v>0</v>
      </c>
      <c r="C16" s="116">
        <f t="shared" ref="C16:H16" si="8">C15*C4</f>
        <v>0</v>
      </c>
      <c r="D16" s="116">
        <f t="shared" si="8"/>
        <v>0</v>
      </c>
      <c r="E16" s="116">
        <f t="shared" si="8"/>
        <v>0</v>
      </c>
      <c r="F16" s="116">
        <f t="shared" si="8"/>
        <v>22500</v>
      </c>
      <c r="G16" s="116">
        <f t="shared" si="8"/>
        <v>9240</v>
      </c>
      <c r="H16" s="116">
        <f t="shared" si="8"/>
        <v>0</v>
      </c>
      <c r="I16" s="70">
        <f t="shared" si="1"/>
        <v>31740</v>
      </c>
      <c r="J16" s="229"/>
      <c r="K16" s="232"/>
      <c r="M16" s="11" t="s">
        <v>15</v>
      </c>
      <c r="N16" s="27">
        <v>2</v>
      </c>
      <c r="O16" s="30"/>
      <c r="P16" s="27">
        <f t="shared" si="3"/>
        <v>2</v>
      </c>
      <c r="R16" s="15" t="s">
        <v>15</v>
      </c>
      <c r="S16" s="24">
        <v>11.757999999999999</v>
      </c>
      <c r="T16" s="24"/>
      <c r="U16" s="24">
        <v>11.757999999999999</v>
      </c>
    </row>
    <row r="17" spans="1:21" x14ac:dyDescent="0.3">
      <c r="A17" s="241" t="s">
        <v>14</v>
      </c>
      <c r="B17" s="118"/>
      <c r="C17" s="118"/>
      <c r="D17" s="118"/>
      <c r="E17" s="118"/>
      <c r="F17" s="118">
        <v>1</v>
      </c>
      <c r="G17" s="118"/>
      <c r="H17" s="118">
        <v>1</v>
      </c>
      <c r="I17" s="115">
        <f t="shared" si="1"/>
        <v>2</v>
      </c>
      <c r="J17" s="228">
        <v>9.6289999999999996</v>
      </c>
      <c r="K17" s="230" t="s">
        <v>14</v>
      </c>
      <c r="M17" s="11" t="s">
        <v>16</v>
      </c>
      <c r="N17" s="27">
        <v>6</v>
      </c>
      <c r="O17" s="27"/>
      <c r="P17" s="27">
        <f t="shared" si="3"/>
        <v>6</v>
      </c>
      <c r="R17" s="15" t="s">
        <v>16</v>
      </c>
      <c r="S17" s="24">
        <v>22.5</v>
      </c>
      <c r="T17" s="24"/>
      <c r="U17" s="24">
        <v>22.5</v>
      </c>
    </row>
    <row r="18" spans="1:21" thickBot="1" x14ac:dyDescent="0.35">
      <c r="A18" s="242"/>
      <c r="B18" s="116">
        <f>B17*B4</f>
        <v>0</v>
      </c>
      <c r="C18" s="116">
        <f t="shared" ref="C18:H18" si="9">C17*C4</f>
        <v>0</v>
      </c>
      <c r="D18" s="116">
        <f t="shared" si="9"/>
        <v>0</v>
      </c>
      <c r="E18" s="116">
        <f t="shared" si="9"/>
        <v>0</v>
      </c>
      <c r="F18" s="116">
        <f t="shared" si="9"/>
        <v>3750</v>
      </c>
      <c r="G18" s="116">
        <f t="shared" si="9"/>
        <v>0</v>
      </c>
      <c r="H18" s="116">
        <f t="shared" si="9"/>
        <v>5879</v>
      </c>
      <c r="I18" s="70">
        <f t="shared" si="1"/>
        <v>9629</v>
      </c>
      <c r="J18" s="229"/>
      <c r="K18" s="231"/>
      <c r="M18" s="22" t="s">
        <v>17</v>
      </c>
      <c r="N18" s="27">
        <f>P18-O18</f>
        <v>9</v>
      </c>
      <c r="O18" s="27">
        <v>8</v>
      </c>
      <c r="P18" s="27">
        <v>17</v>
      </c>
      <c r="R18" s="15" t="s">
        <v>17</v>
      </c>
      <c r="S18" s="24">
        <f>U18-T18</f>
        <v>38.619</v>
      </c>
      <c r="T18" s="24">
        <v>28.56</v>
      </c>
      <c r="U18" s="24">
        <v>67.179000000000002</v>
      </c>
    </row>
    <row r="19" spans="1:21" x14ac:dyDescent="0.3">
      <c r="A19" s="241" t="s">
        <v>15</v>
      </c>
      <c r="B19" s="118"/>
      <c r="C19" s="118"/>
      <c r="D19" s="118"/>
      <c r="E19" s="118"/>
      <c r="F19" s="118"/>
      <c r="G19" s="118"/>
      <c r="H19" s="118">
        <v>2</v>
      </c>
      <c r="I19" s="115">
        <f t="shared" si="1"/>
        <v>2</v>
      </c>
      <c r="J19" s="228">
        <v>11.757999999999999</v>
      </c>
      <c r="K19" s="232" t="s">
        <v>15</v>
      </c>
      <c r="M19" s="23" t="s">
        <v>18</v>
      </c>
      <c r="N19" s="27">
        <v>4</v>
      </c>
      <c r="O19" s="27">
        <v>2</v>
      </c>
      <c r="P19" s="29">
        <f t="shared" si="3"/>
        <v>6</v>
      </c>
      <c r="R19" s="15" t="s">
        <v>18</v>
      </c>
      <c r="S19" s="24">
        <f>U19-T19</f>
        <v>8.2799999999999994</v>
      </c>
      <c r="T19" s="24">
        <v>9.6289999999999996</v>
      </c>
      <c r="U19" s="24">
        <v>17.908999999999999</v>
      </c>
    </row>
    <row r="20" spans="1:21" thickBot="1" x14ac:dyDescent="0.35">
      <c r="A20" s="242"/>
      <c r="B20" s="116">
        <f>B19*B4</f>
        <v>0</v>
      </c>
      <c r="C20" s="116">
        <f t="shared" ref="C20:H20" si="10">C19*C4</f>
        <v>0</v>
      </c>
      <c r="D20" s="116">
        <f t="shared" si="10"/>
        <v>0</v>
      </c>
      <c r="E20" s="116">
        <f t="shared" si="10"/>
        <v>0</v>
      </c>
      <c r="F20" s="116">
        <f t="shared" si="10"/>
        <v>0</v>
      </c>
      <c r="G20" s="116">
        <f t="shared" si="10"/>
        <v>0</v>
      </c>
      <c r="H20" s="116">
        <f t="shared" si="10"/>
        <v>11758</v>
      </c>
      <c r="I20" s="70">
        <f t="shared" si="1"/>
        <v>11758</v>
      </c>
      <c r="J20" s="229"/>
      <c r="K20" s="232"/>
      <c r="M20" s="23" t="s">
        <v>19</v>
      </c>
      <c r="N20" s="27">
        <v>3</v>
      </c>
      <c r="O20" s="27">
        <v>7</v>
      </c>
      <c r="P20" s="29">
        <f t="shared" si="3"/>
        <v>10</v>
      </c>
      <c r="R20" s="15" t="s">
        <v>19</v>
      </c>
      <c r="S20" s="24">
        <v>9.5090000000000003</v>
      </c>
      <c r="T20" s="24">
        <f>U20-S20</f>
        <v>37.076000000000001</v>
      </c>
      <c r="U20" s="24">
        <v>46.585000000000001</v>
      </c>
    </row>
    <row r="21" spans="1:21" x14ac:dyDescent="0.3">
      <c r="A21" s="241" t="s">
        <v>16</v>
      </c>
      <c r="B21" s="118"/>
      <c r="C21" s="118"/>
      <c r="D21" s="118"/>
      <c r="E21" s="118"/>
      <c r="F21" s="118">
        <v>6</v>
      </c>
      <c r="G21" s="118"/>
      <c r="H21" s="118"/>
      <c r="I21" s="115">
        <f t="shared" si="1"/>
        <v>6</v>
      </c>
      <c r="J21" s="228">
        <v>22.5</v>
      </c>
      <c r="K21" s="230" t="s">
        <v>16</v>
      </c>
      <c r="M21" s="11" t="s">
        <v>20</v>
      </c>
      <c r="N21" s="30"/>
      <c r="O21" s="27">
        <v>18</v>
      </c>
      <c r="P21" s="27">
        <f t="shared" si="3"/>
        <v>18</v>
      </c>
      <c r="R21" s="15" t="s">
        <v>20</v>
      </c>
      <c r="S21" s="26"/>
      <c r="T21" s="31">
        <v>92.27</v>
      </c>
      <c r="U21" s="24">
        <v>92.27</v>
      </c>
    </row>
    <row r="22" spans="1:21" s="4" customFormat="1" thickBot="1" x14ac:dyDescent="0.35">
      <c r="A22" s="242"/>
      <c r="B22" s="116">
        <f>B21*B4</f>
        <v>0</v>
      </c>
      <c r="C22" s="116">
        <f t="shared" ref="C22:H22" si="11">C21*C4</f>
        <v>0</v>
      </c>
      <c r="D22" s="116">
        <f t="shared" si="11"/>
        <v>0</v>
      </c>
      <c r="E22" s="116">
        <f t="shared" si="11"/>
        <v>0</v>
      </c>
      <c r="F22" s="116">
        <f t="shared" si="11"/>
        <v>22500</v>
      </c>
      <c r="G22" s="116">
        <f t="shared" si="11"/>
        <v>0</v>
      </c>
      <c r="H22" s="116">
        <f t="shared" si="11"/>
        <v>0</v>
      </c>
      <c r="I22" s="70">
        <f t="shared" si="1"/>
        <v>22500</v>
      </c>
      <c r="J22" s="229"/>
      <c r="K22" s="231"/>
      <c r="M22" s="11" t="s">
        <v>21</v>
      </c>
      <c r="N22" s="30"/>
      <c r="O22" s="27">
        <v>3</v>
      </c>
      <c r="P22" s="27">
        <f t="shared" si="3"/>
        <v>3</v>
      </c>
      <c r="Q22" s="33"/>
      <c r="R22" s="15" t="s">
        <v>21</v>
      </c>
      <c r="S22" s="26"/>
      <c r="T22" s="31">
        <v>11.25</v>
      </c>
      <c r="U22" s="24">
        <v>11.25</v>
      </c>
    </row>
    <row r="23" spans="1:21" x14ac:dyDescent="0.3">
      <c r="A23" s="241" t="s">
        <v>17</v>
      </c>
      <c r="B23" s="118"/>
      <c r="C23" s="118">
        <v>1</v>
      </c>
      <c r="D23" s="118">
        <v>2</v>
      </c>
      <c r="E23" s="118"/>
      <c r="F23" s="118">
        <v>13</v>
      </c>
      <c r="G23" s="118"/>
      <c r="H23" s="118">
        <v>1</v>
      </c>
      <c r="I23" s="115">
        <f t="shared" si="1"/>
        <v>17</v>
      </c>
      <c r="J23" s="228">
        <v>67.179000000000002</v>
      </c>
      <c r="K23" s="230" t="s">
        <v>17</v>
      </c>
      <c r="M23" s="1"/>
      <c r="N23" s="1">
        <f>SUM(N9:N22)</f>
        <v>71</v>
      </c>
      <c r="O23" s="1">
        <f>SUM(O9:O22)</f>
        <v>79</v>
      </c>
      <c r="P23" s="1">
        <f>SUM(P9:P22)</f>
        <v>150</v>
      </c>
      <c r="R23" s="1"/>
      <c r="S23" s="34">
        <f>SUM(S9:S22)</f>
        <v>238.58300000000003</v>
      </c>
      <c r="T23" s="1">
        <f>SUM(T9:T22)</f>
        <v>360.78499999999997</v>
      </c>
      <c r="U23" s="1">
        <f>SUM(U9:U22)</f>
        <v>599.36800000000005</v>
      </c>
    </row>
    <row r="24" spans="1:21" thickBot="1" x14ac:dyDescent="0.35">
      <c r="A24" s="242"/>
      <c r="B24" s="116">
        <f>B23*B4</f>
        <v>0</v>
      </c>
      <c r="C24" s="116">
        <f t="shared" ref="C24:H24" si="12">C23*C4</f>
        <v>1870</v>
      </c>
      <c r="D24" s="116">
        <f t="shared" si="12"/>
        <v>4620</v>
      </c>
      <c r="E24" s="116">
        <f t="shared" si="12"/>
        <v>0</v>
      </c>
      <c r="F24" s="116">
        <f t="shared" si="12"/>
        <v>48750</v>
      </c>
      <c r="G24" s="116">
        <f t="shared" si="12"/>
        <v>0</v>
      </c>
      <c r="H24" s="116">
        <f t="shared" si="12"/>
        <v>5879</v>
      </c>
      <c r="I24" s="70">
        <f t="shared" si="1"/>
        <v>61119</v>
      </c>
      <c r="J24" s="229"/>
      <c r="K24" s="231"/>
      <c r="M24" s="1"/>
      <c r="N24" s="21">
        <f>N23+O23</f>
        <v>150</v>
      </c>
      <c r="O24" s="21"/>
      <c r="P24" s="1"/>
      <c r="R24" s="1"/>
      <c r="S24" s="35">
        <f>S23+T23</f>
        <v>599.36799999999994</v>
      </c>
      <c r="T24" s="20"/>
      <c r="U24" s="13"/>
    </row>
    <row r="25" spans="1:21" x14ac:dyDescent="0.3">
      <c r="A25" s="241" t="s">
        <v>18</v>
      </c>
      <c r="B25" s="118">
        <v>2</v>
      </c>
      <c r="C25" s="118"/>
      <c r="D25" s="118"/>
      <c r="E25" s="118">
        <v>1</v>
      </c>
      <c r="F25" s="118">
        <v>2</v>
      </c>
      <c r="G25" s="118"/>
      <c r="H25" s="118">
        <v>1</v>
      </c>
      <c r="I25" s="115">
        <f t="shared" si="1"/>
        <v>6</v>
      </c>
      <c r="J25" s="228">
        <v>17.908999999999999</v>
      </c>
      <c r="K25" s="230" t="s">
        <v>18</v>
      </c>
    </row>
    <row r="26" spans="1:21" ht="15.6" thickBot="1" x14ac:dyDescent="0.35">
      <c r="A26" s="242"/>
      <c r="B26" s="116">
        <f>B25*B4</f>
        <v>2640</v>
      </c>
      <c r="C26" s="116">
        <f t="shared" ref="C26:H26" si="13">C25*C4</f>
        <v>0</v>
      </c>
      <c r="D26" s="116">
        <f t="shared" si="13"/>
        <v>0</v>
      </c>
      <c r="E26" s="116">
        <f t="shared" si="13"/>
        <v>3210</v>
      </c>
      <c r="F26" s="116">
        <f t="shared" si="13"/>
        <v>7500</v>
      </c>
      <c r="G26" s="116">
        <f t="shared" si="13"/>
        <v>0</v>
      </c>
      <c r="H26" s="116">
        <f t="shared" si="13"/>
        <v>5879</v>
      </c>
      <c r="I26" s="70">
        <f t="shared" si="1"/>
        <v>19229</v>
      </c>
      <c r="J26" s="229"/>
      <c r="K26" s="231"/>
    </row>
    <row r="27" spans="1:21" x14ac:dyDescent="0.3">
      <c r="A27" s="241" t="s">
        <v>19</v>
      </c>
      <c r="B27" s="118">
        <v>1</v>
      </c>
      <c r="C27" s="118"/>
      <c r="D27" s="118">
        <v>1</v>
      </c>
      <c r="E27" s="118"/>
      <c r="F27" s="118">
        <v>2</v>
      </c>
      <c r="G27" s="118">
        <v>1</v>
      </c>
      <c r="H27" s="118">
        <v>5</v>
      </c>
      <c r="I27" s="115">
        <f t="shared" si="1"/>
        <v>10</v>
      </c>
      <c r="J27" s="228">
        <v>46.585000000000001</v>
      </c>
      <c r="K27" s="230" t="s">
        <v>19</v>
      </c>
    </row>
    <row r="28" spans="1:21" ht="15.6" thickBot="1" x14ac:dyDescent="0.35">
      <c r="A28" s="242"/>
      <c r="B28" s="116">
        <f>B27*B4</f>
        <v>1320</v>
      </c>
      <c r="C28" s="116">
        <f t="shared" ref="C28:H28" si="14">C27*C4</f>
        <v>0</v>
      </c>
      <c r="D28" s="116">
        <f t="shared" si="14"/>
        <v>2310</v>
      </c>
      <c r="E28" s="116">
        <f t="shared" si="14"/>
        <v>0</v>
      </c>
      <c r="F28" s="116">
        <f t="shared" si="14"/>
        <v>7500</v>
      </c>
      <c r="G28" s="116">
        <f t="shared" si="14"/>
        <v>4620</v>
      </c>
      <c r="H28" s="116">
        <f t="shared" si="14"/>
        <v>29395</v>
      </c>
      <c r="I28" s="70">
        <f t="shared" si="1"/>
        <v>45145</v>
      </c>
      <c r="J28" s="229"/>
      <c r="K28" s="231"/>
    </row>
    <row r="29" spans="1:21" x14ac:dyDescent="0.3">
      <c r="A29" s="241" t="s">
        <v>20</v>
      </c>
      <c r="B29" s="118"/>
      <c r="C29" s="118"/>
      <c r="D29" s="118"/>
      <c r="E29" s="118"/>
      <c r="F29" s="118">
        <v>3</v>
      </c>
      <c r="G29" s="118">
        <v>5</v>
      </c>
      <c r="H29" s="118">
        <v>10</v>
      </c>
      <c r="I29" s="115">
        <f t="shared" si="1"/>
        <v>18</v>
      </c>
      <c r="J29" s="228">
        <v>92.27</v>
      </c>
      <c r="K29" s="230" t="s">
        <v>20</v>
      </c>
    </row>
    <row r="30" spans="1:21" ht="15.6" thickBot="1" x14ac:dyDescent="0.35">
      <c r="A30" s="242"/>
      <c r="B30" s="116">
        <f>B29*B4</f>
        <v>0</v>
      </c>
      <c r="C30" s="116">
        <f t="shared" ref="C30:H30" si="15">C29*C4</f>
        <v>0</v>
      </c>
      <c r="D30" s="116">
        <f t="shared" si="15"/>
        <v>0</v>
      </c>
      <c r="E30" s="116">
        <f t="shared" si="15"/>
        <v>0</v>
      </c>
      <c r="F30" s="116">
        <f t="shared" si="15"/>
        <v>11250</v>
      </c>
      <c r="G30" s="116">
        <f t="shared" si="15"/>
        <v>23100</v>
      </c>
      <c r="H30" s="116">
        <f t="shared" si="15"/>
        <v>58790</v>
      </c>
      <c r="I30" s="70">
        <f t="shared" si="1"/>
        <v>93140</v>
      </c>
      <c r="J30" s="229"/>
      <c r="K30" s="231"/>
    </row>
    <row r="31" spans="1:21" x14ac:dyDescent="0.3">
      <c r="A31" s="241" t="s">
        <v>21</v>
      </c>
      <c r="B31" s="124"/>
      <c r="C31" s="124"/>
      <c r="D31" s="124"/>
      <c r="E31" s="124"/>
      <c r="F31" s="124">
        <v>3</v>
      </c>
      <c r="G31" s="124"/>
      <c r="H31" s="124"/>
      <c r="I31" s="115">
        <f t="shared" si="1"/>
        <v>3</v>
      </c>
      <c r="J31" s="228">
        <v>11.25</v>
      </c>
      <c r="K31" s="230" t="s">
        <v>21</v>
      </c>
    </row>
    <row r="32" spans="1:21" ht="15.6" thickBot="1" x14ac:dyDescent="0.35">
      <c r="A32" s="242"/>
      <c r="B32" s="116">
        <f>B31*B4</f>
        <v>0</v>
      </c>
      <c r="C32" s="116">
        <f t="shared" ref="C32:H32" si="16">C31*C4</f>
        <v>0</v>
      </c>
      <c r="D32" s="116">
        <f t="shared" si="16"/>
        <v>0</v>
      </c>
      <c r="E32" s="116">
        <f t="shared" si="16"/>
        <v>0</v>
      </c>
      <c r="F32" s="116">
        <f>F31*F4</f>
        <v>11250</v>
      </c>
      <c r="G32" s="116">
        <f t="shared" si="16"/>
        <v>0</v>
      </c>
      <c r="H32" s="116">
        <f t="shared" si="16"/>
        <v>0</v>
      </c>
      <c r="I32" s="70">
        <f t="shared" si="1"/>
        <v>11250</v>
      </c>
      <c r="J32" s="229"/>
      <c r="K32" s="231"/>
    </row>
    <row r="33" spans="8:18" ht="24" customHeight="1" x14ac:dyDescent="0.3">
      <c r="H33" s="122" t="s">
        <v>33</v>
      </c>
      <c r="I33" s="114">
        <f>I5+I7+I9+I11+I13+I15+I17+I19+I21+I23+I25+I27+I29+I31</f>
        <v>150</v>
      </c>
      <c r="J33" s="123">
        <f>SUM(J5:J31)</f>
        <v>599.36800000000005</v>
      </c>
      <c r="K33" s="121"/>
    </row>
    <row r="34" spans="8:18" x14ac:dyDescent="0.3">
      <c r="R34" s="3"/>
    </row>
    <row r="35" spans="8:18" x14ac:dyDescent="0.3">
      <c r="R35" s="3"/>
    </row>
    <row r="36" spans="8:18" x14ac:dyDescent="0.3">
      <c r="R36" s="3"/>
    </row>
  </sheetData>
  <mergeCells count="42">
    <mergeCell ref="A29:A30"/>
    <mergeCell ref="A31:A32"/>
    <mergeCell ref="A17:A18"/>
    <mergeCell ref="A19:A20"/>
    <mergeCell ref="A21:A22"/>
    <mergeCell ref="A23:A24"/>
    <mergeCell ref="A25:A26"/>
    <mergeCell ref="A27:A28"/>
    <mergeCell ref="A15:A16"/>
    <mergeCell ref="A5:A6"/>
    <mergeCell ref="A7:A8"/>
    <mergeCell ref="A9:A10"/>
    <mergeCell ref="A11:A12"/>
    <mergeCell ref="A13:A14"/>
    <mergeCell ref="J5:J6"/>
    <mergeCell ref="K5:K6"/>
    <mergeCell ref="J7:J8"/>
    <mergeCell ref="J9:J10"/>
    <mergeCell ref="J11:J12"/>
    <mergeCell ref="J13:J14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J15:J16"/>
    <mergeCell ref="J17:J18"/>
    <mergeCell ref="J19:J20"/>
    <mergeCell ref="J21:J22"/>
    <mergeCell ref="J23:J24"/>
    <mergeCell ref="J25:J26"/>
    <mergeCell ref="K25:K26"/>
    <mergeCell ref="K27:K28"/>
    <mergeCell ref="K29:K30"/>
    <mergeCell ref="K31:K32"/>
    <mergeCell ref="J27:J28"/>
    <mergeCell ref="J29:J30"/>
    <mergeCell ref="J31:J32"/>
  </mergeCells>
  <pageMargins left="0.41666666666666669" right="0.48333333333333334" top="0.16666666666666666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98"/>
  <sheetViews>
    <sheetView view="pageLayout" topLeftCell="E1" zoomScaleNormal="100" workbookViewId="0">
      <selection activeCell="U1" sqref="U1:X1048576"/>
    </sheetView>
  </sheetViews>
  <sheetFormatPr baseColWidth="10" defaultRowHeight="16.2" x14ac:dyDescent="0.3"/>
  <cols>
    <col min="1" max="1" width="7" style="99" bestFit="1" customWidth="1"/>
    <col min="2" max="2" width="6.109375" style="106" bestFit="1" customWidth="1"/>
    <col min="3" max="3" width="6.88671875" style="106" bestFit="1" customWidth="1"/>
    <col min="4" max="4" width="7.88671875" style="106" bestFit="1" customWidth="1"/>
    <col min="5" max="5" width="6.109375" style="106" bestFit="1" customWidth="1"/>
    <col min="6" max="6" width="7.21875" style="106" bestFit="1" customWidth="1"/>
    <col min="7" max="7" width="8.88671875" style="61" customWidth="1"/>
    <col min="8" max="8" width="11" style="61" customWidth="1"/>
    <col min="9" max="9" width="11" style="102" customWidth="1"/>
    <col min="10" max="10" width="9.109375" style="103" bestFit="1" customWidth="1"/>
    <col min="11" max="11" width="7.88671875" style="103" bestFit="1" customWidth="1"/>
    <col min="12" max="12" width="7.33203125" style="103" customWidth="1"/>
    <col min="13" max="13" width="5.6640625" style="103" customWidth="1"/>
    <col min="14" max="14" width="10.5546875" style="107" bestFit="1" customWidth="1"/>
    <col min="15" max="15" width="11.21875" style="63" bestFit="1" customWidth="1"/>
    <col min="16" max="16" width="3.6640625" style="54" bestFit="1" customWidth="1"/>
    <col min="17" max="21" width="3.109375" customWidth="1"/>
    <col min="23" max="23" width="22.33203125" customWidth="1"/>
  </cols>
  <sheetData>
    <row r="1" spans="1:24" ht="29.4" thickBot="1" x14ac:dyDescent="0.35">
      <c r="A1" s="89" t="s">
        <v>0</v>
      </c>
      <c r="B1" s="108" t="s">
        <v>55</v>
      </c>
      <c r="C1" s="108" t="s">
        <v>60</v>
      </c>
      <c r="D1" s="108" t="s">
        <v>61</v>
      </c>
      <c r="E1" s="108" t="s">
        <v>58</v>
      </c>
      <c r="F1" s="108" t="s">
        <v>59</v>
      </c>
      <c r="G1" s="85" t="s">
        <v>70</v>
      </c>
      <c r="H1" s="85" t="s">
        <v>66</v>
      </c>
      <c r="I1" s="85" t="s">
        <v>72</v>
      </c>
      <c r="J1" s="85" t="s">
        <v>56</v>
      </c>
      <c r="K1" s="85" t="s">
        <v>57</v>
      </c>
      <c r="L1" s="85" t="s">
        <v>68</v>
      </c>
      <c r="M1" s="85" t="s">
        <v>69</v>
      </c>
      <c r="N1" s="64" t="s">
        <v>45</v>
      </c>
      <c r="O1" s="111" t="s">
        <v>33</v>
      </c>
    </row>
    <row r="2" spans="1:24" ht="16.8" thickBot="1" x14ac:dyDescent="0.35">
      <c r="A2" s="86" t="s">
        <v>34</v>
      </c>
      <c r="B2" s="87">
        <v>35</v>
      </c>
      <c r="C2" s="87">
        <v>70</v>
      </c>
      <c r="D2" s="87">
        <v>696</v>
      </c>
      <c r="E2" s="87">
        <v>150</v>
      </c>
      <c r="F2" s="87">
        <v>30</v>
      </c>
      <c r="G2" s="87" t="s">
        <v>62</v>
      </c>
      <c r="H2" s="87">
        <v>500</v>
      </c>
      <c r="I2" s="87" t="s">
        <v>62</v>
      </c>
      <c r="J2" s="87">
        <v>450</v>
      </c>
      <c r="K2" s="87">
        <v>450</v>
      </c>
      <c r="L2" s="87"/>
      <c r="M2" s="87"/>
      <c r="N2" s="60" t="s">
        <v>34</v>
      </c>
      <c r="O2" s="53" t="s">
        <v>54</v>
      </c>
      <c r="P2" s="56"/>
    </row>
    <row r="3" spans="1:24" ht="15" x14ac:dyDescent="0.3">
      <c r="A3" s="245" t="s">
        <v>8</v>
      </c>
      <c r="B3" s="67">
        <v>3</v>
      </c>
      <c r="C3" s="67"/>
      <c r="D3" s="67">
        <v>1</v>
      </c>
      <c r="E3" s="67">
        <v>3</v>
      </c>
      <c r="F3" s="67"/>
      <c r="G3" s="67">
        <f t="shared" ref="G3:G10" si="0">SUM(B3:F3)</f>
        <v>7</v>
      </c>
      <c r="H3" s="67">
        <v>39</v>
      </c>
      <c r="I3" s="67">
        <v>36</v>
      </c>
      <c r="J3" s="67">
        <v>37</v>
      </c>
      <c r="K3" s="67">
        <v>2</v>
      </c>
      <c r="L3" s="67">
        <v>12</v>
      </c>
      <c r="M3" s="67">
        <v>3</v>
      </c>
      <c r="N3" s="67">
        <f t="shared" ref="N3:N10" si="1">SUM(G3:M3)</f>
        <v>136</v>
      </c>
      <c r="O3" s="62"/>
    </row>
    <row r="4" spans="1:24" ht="15.6" thickBot="1" x14ac:dyDescent="0.35">
      <c r="A4" s="245" t="s">
        <v>34</v>
      </c>
      <c r="B4" s="70">
        <f>B2*B3</f>
        <v>105</v>
      </c>
      <c r="C4" s="70" t="s">
        <v>62</v>
      </c>
      <c r="D4" s="70">
        <f t="shared" ref="D4:E4" si="2">D2*D3</f>
        <v>696</v>
      </c>
      <c r="E4" s="70">
        <f t="shared" si="2"/>
        <v>450</v>
      </c>
      <c r="F4" s="70" t="s">
        <v>62</v>
      </c>
      <c r="G4" s="70">
        <f t="shared" si="0"/>
        <v>1251</v>
      </c>
      <c r="H4" s="70">
        <f>H3*H2</f>
        <v>19500</v>
      </c>
      <c r="I4" s="70">
        <v>13854</v>
      </c>
      <c r="J4" s="70">
        <f>J2*J3</f>
        <v>16650</v>
      </c>
      <c r="K4" s="70">
        <f>K2*K3</f>
        <v>900</v>
      </c>
      <c r="L4" s="70"/>
      <c r="M4" s="70"/>
      <c r="N4" s="71">
        <f t="shared" si="1"/>
        <v>52155</v>
      </c>
      <c r="O4" s="53">
        <v>52.155000000000001</v>
      </c>
      <c r="P4" s="58" t="s">
        <v>8</v>
      </c>
    </row>
    <row r="5" spans="1:24" x14ac:dyDescent="0.3">
      <c r="A5" s="245" t="s">
        <v>9</v>
      </c>
      <c r="B5" s="67"/>
      <c r="C5" s="67"/>
      <c r="D5" s="67">
        <v>1</v>
      </c>
      <c r="E5" s="67"/>
      <c r="F5" s="67"/>
      <c r="G5" s="67">
        <f t="shared" si="0"/>
        <v>1</v>
      </c>
      <c r="H5" s="67">
        <v>7</v>
      </c>
      <c r="I5" s="67">
        <v>6</v>
      </c>
      <c r="J5" s="67">
        <v>7</v>
      </c>
      <c r="K5" s="67" t="s">
        <v>62</v>
      </c>
      <c r="L5" s="67">
        <v>2</v>
      </c>
      <c r="M5" s="67">
        <v>2</v>
      </c>
      <c r="N5" s="67">
        <f t="shared" si="1"/>
        <v>25</v>
      </c>
      <c r="O5" s="88"/>
    </row>
    <row r="6" spans="1:24" s="19" customFormat="1" ht="17.399999999999999" thickBot="1" x14ac:dyDescent="0.35">
      <c r="A6" s="245" t="s">
        <v>34</v>
      </c>
      <c r="B6" s="70" t="s">
        <v>62</v>
      </c>
      <c r="C6" s="70" t="s">
        <v>62</v>
      </c>
      <c r="D6" s="70">
        <f t="shared" ref="D6" si="3">D2*D5</f>
        <v>696</v>
      </c>
      <c r="E6" s="70" t="s">
        <v>62</v>
      </c>
      <c r="F6" s="70" t="s">
        <v>62</v>
      </c>
      <c r="G6" s="70">
        <f t="shared" si="0"/>
        <v>696</v>
      </c>
      <c r="H6" s="70">
        <f>H2*H5</f>
        <v>3500</v>
      </c>
      <c r="I6" s="70">
        <v>2080</v>
      </c>
      <c r="J6" s="70">
        <f>J2*J5</f>
        <v>3150</v>
      </c>
      <c r="K6" s="70" t="s">
        <v>62</v>
      </c>
      <c r="L6" s="70"/>
      <c r="M6" s="70"/>
      <c r="N6" s="71">
        <f t="shared" si="1"/>
        <v>9426</v>
      </c>
      <c r="O6" s="53">
        <v>9.4260000000000002</v>
      </c>
      <c r="P6" s="59" t="s">
        <v>9</v>
      </c>
      <c r="Q6"/>
      <c r="R6"/>
      <c r="S6"/>
      <c r="T6"/>
      <c r="U6"/>
      <c r="V6"/>
      <c r="W6"/>
      <c r="X6"/>
    </row>
    <row r="7" spans="1:24" x14ac:dyDescent="0.3">
      <c r="A7" s="245" t="s">
        <v>10</v>
      </c>
      <c r="B7" s="67"/>
      <c r="C7" s="67"/>
      <c r="D7" s="67"/>
      <c r="E7" s="67"/>
      <c r="F7" s="67"/>
      <c r="G7" s="67">
        <f t="shared" si="0"/>
        <v>0</v>
      </c>
      <c r="H7" s="67">
        <v>3</v>
      </c>
      <c r="I7" s="67">
        <v>3</v>
      </c>
      <c r="J7" s="67">
        <v>1</v>
      </c>
      <c r="K7" s="67" t="s">
        <v>62</v>
      </c>
      <c r="L7" s="67" t="s">
        <v>62</v>
      </c>
      <c r="M7" s="67" t="s">
        <v>62</v>
      </c>
      <c r="N7" s="67">
        <f t="shared" si="1"/>
        <v>7</v>
      </c>
    </row>
    <row r="8" spans="1:24" s="19" customFormat="1" ht="17.399999999999999" thickBot="1" x14ac:dyDescent="0.35">
      <c r="A8" s="245" t="s">
        <v>34</v>
      </c>
      <c r="B8" s="70" t="s">
        <v>62</v>
      </c>
      <c r="C8" s="70" t="s">
        <v>62</v>
      </c>
      <c r="D8" s="70" t="s">
        <v>62</v>
      </c>
      <c r="E8" s="70" t="s">
        <v>62</v>
      </c>
      <c r="F8" s="70" t="s">
        <v>62</v>
      </c>
      <c r="G8" s="70">
        <f t="shared" si="0"/>
        <v>0</v>
      </c>
      <c r="H8" s="70">
        <f>H7*H2</f>
        <v>1500</v>
      </c>
      <c r="I8" s="70">
        <v>2400</v>
      </c>
      <c r="J8" s="70">
        <f>J7*J2</f>
        <v>450</v>
      </c>
      <c r="K8" s="70" t="s">
        <v>62</v>
      </c>
      <c r="L8" s="70"/>
      <c r="M8" s="70"/>
      <c r="N8" s="71">
        <f t="shared" si="1"/>
        <v>4350</v>
      </c>
      <c r="O8" s="53">
        <v>4.3499999999999996</v>
      </c>
      <c r="P8" s="59" t="s">
        <v>10</v>
      </c>
      <c r="Q8"/>
      <c r="R8"/>
      <c r="S8"/>
      <c r="T8"/>
      <c r="U8"/>
      <c r="V8"/>
      <c r="W8"/>
      <c r="X8"/>
    </row>
    <row r="9" spans="1:24" x14ac:dyDescent="0.3">
      <c r="A9" s="245" t="s">
        <v>11</v>
      </c>
      <c r="B9" s="67">
        <v>8</v>
      </c>
      <c r="C9" s="67"/>
      <c r="D9" s="67">
        <v>2</v>
      </c>
      <c r="E9" s="67"/>
      <c r="F9" s="67">
        <v>7</v>
      </c>
      <c r="G9" s="67">
        <f t="shared" si="0"/>
        <v>17</v>
      </c>
      <c r="H9" s="67">
        <v>44</v>
      </c>
      <c r="I9" s="67">
        <v>19</v>
      </c>
      <c r="J9" s="67">
        <v>36</v>
      </c>
      <c r="K9" s="67">
        <v>8</v>
      </c>
      <c r="L9" s="67">
        <v>8</v>
      </c>
      <c r="M9" s="67">
        <v>7</v>
      </c>
      <c r="N9" s="67">
        <f t="shared" si="1"/>
        <v>139</v>
      </c>
    </row>
    <row r="10" spans="1:24" s="19" customFormat="1" ht="17.399999999999999" thickBot="1" x14ac:dyDescent="0.35">
      <c r="A10" s="245" t="s">
        <v>34</v>
      </c>
      <c r="B10" s="70">
        <f>B9*B2</f>
        <v>280</v>
      </c>
      <c r="C10" s="70" t="s">
        <v>62</v>
      </c>
      <c r="D10" s="70">
        <f t="shared" ref="D10" si="4">D9*D2</f>
        <v>1392</v>
      </c>
      <c r="E10" s="70" t="s">
        <v>62</v>
      </c>
      <c r="F10" s="70" t="s">
        <v>62</v>
      </c>
      <c r="G10" s="70">
        <f t="shared" si="0"/>
        <v>1672</v>
      </c>
      <c r="H10" s="70">
        <f>H9*H2</f>
        <v>22000</v>
      </c>
      <c r="I10" s="70">
        <v>6810</v>
      </c>
      <c r="J10" s="70">
        <f>J9*J2</f>
        <v>16200</v>
      </c>
      <c r="K10" s="70">
        <f>K9*K2</f>
        <v>3600</v>
      </c>
      <c r="L10" s="70"/>
      <c r="M10" s="70"/>
      <c r="N10" s="71">
        <f t="shared" si="1"/>
        <v>50282</v>
      </c>
      <c r="O10" s="53">
        <v>50.281999999999996</v>
      </c>
      <c r="P10" s="59" t="s">
        <v>11</v>
      </c>
      <c r="Q10"/>
      <c r="R10"/>
      <c r="S10"/>
      <c r="T10"/>
      <c r="U10"/>
      <c r="V10"/>
      <c r="W10"/>
      <c r="X10"/>
    </row>
    <row r="11" spans="1:24" ht="9" customHeight="1" thickBot="1" x14ac:dyDescent="0.35">
      <c r="A11" s="89" t="s">
        <v>65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88"/>
      <c r="P11"/>
    </row>
    <row r="12" spans="1:24" x14ac:dyDescent="0.3">
      <c r="A12" s="245" t="s">
        <v>16</v>
      </c>
      <c r="B12" s="67"/>
      <c r="C12" s="67">
        <v>7</v>
      </c>
      <c r="D12" s="67"/>
      <c r="E12" s="67"/>
      <c r="F12" s="67">
        <v>1</v>
      </c>
      <c r="G12" s="67">
        <f t="shared" ref="G12:G23" si="5">SUM(B12:F12)</f>
        <v>8</v>
      </c>
      <c r="H12" s="67">
        <v>21</v>
      </c>
      <c r="I12" s="67">
        <v>2</v>
      </c>
      <c r="J12" s="67">
        <v>11</v>
      </c>
      <c r="K12" s="67">
        <v>10</v>
      </c>
      <c r="L12" s="67">
        <v>2</v>
      </c>
      <c r="M12" s="67">
        <v>1</v>
      </c>
      <c r="N12" s="67">
        <f t="shared" ref="N12:N19" si="6">SUM(G12:M12)</f>
        <v>55</v>
      </c>
      <c r="P12"/>
    </row>
    <row r="13" spans="1:24" s="19" customFormat="1" ht="17.399999999999999" thickBot="1" x14ac:dyDescent="0.35">
      <c r="A13" s="245" t="s">
        <v>34</v>
      </c>
      <c r="B13" s="70" t="s">
        <v>62</v>
      </c>
      <c r="C13" s="70">
        <f>C12*C2</f>
        <v>490</v>
      </c>
      <c r="D13" s="70" t="s">
        <v>62</v>
      </c>
      <c r="E13" s="70" t="s">
        <v>62</v>
      </c>
      <c r="F13" s="70">
        <f>F12*F2</f>
        <v>30</v>
      </c>
      <c r="G13" s="70">
        <f t="shared" si="5"/>
        <v>520</v>
      </c>
      <c r="H13" s="70">
        <f>H12*H2</f>
        <v>10500</v>
      </c>
      <c r="I13" s="70">
        <v>66</v>
      </c>
      <c r="J13" s="70">
        <f>J12*J2</f>
        <v>4950</v>
      </c>
      <c r="K13" s="70">
        <f>K12*K2</f>
        <v>4500</v>
      </c>
      <c r="L13" s="70"/>
      <c r="M13" s="70"/>
      <c r="N13" s="71">
        <f t="shared" si="6"/>
        <v>20536</v>
      </c>
      <c r="O13" s="53">
        <v>20.536000000000001</v>
      </c>
      <c r="P13" s="59" t="s">
        <v>16</v>
      </c>
      <c r="Q13"/>
      <c r="R13"/>
      <c r="S13"/>
      <c r="T13"/>
      <c r="U13"/>
      <c r="V13"/>
      <c r="W13"/>
      <c r="X13"/>
    </row>
    <row r="14" spans="1:24" x14ac:dyDescent="0.3">
      <c r="A14" s="245" t="s">
        <v>17</v>
      </c>
      <c r="B14" s="67">
        <v>4</v>
      </c>
      <c r="C14" s="67"/>
      <c r="D14" s="67">
        <v>2</v>
      </c>
      <c r="E14" s="67"/>
      <c r="F14" s="67">
        <v>1</v>
      </c>
      <c r="G14" s="67">
        <f t="shared" si="5"/>
        <v>7</v>
      </c>
      <c r="H14" s="67">
        <v>137</v>
      </c>
      <c r="I14" s="67">
        <v>5</v>
      </c>
      <c r="J14" s="67">
        <v>136</v>
      </c>
      <c r="K14" s="67">
        <v>4</v>
      </c>
      <c r="L14" s="67">
        <v>13</v>
      </c>
      <c r="M14" s="67">
        <v>5</v>
      </c>
      <c r="N14" s="67">
        <f t="shared" si="6"/>
        <v>307</v>
      </c>
      <c r="P14"/>
    </row>
    <row r="15" spans="1:24" ht="17.399999999999999" thickBot="1" x14ac:dyDescent="0.35">
      <c r="A15" s="245" t="s">
        <v>34</v>
      </c>
      <c r="B15" s="70">
        <f>B14*B2</f>
        <v>140</v>
      </c>
      <c r="C15" s="70" t="s">
        <v>62</v>
      </c>
      <c r="D15" s="70">
        <f t="shared" ref="D15:E15" si="7">D14*D2</f>
        <v>1392</v>
      </c>
      <c r="E15" s="70">
        <f t="shared" si="7"/>
        <v>0</v>
      </c>
      <c r="F15" s="70">
        <f>F14*F2</f>
        <v>30</v>
      </c>
      <c r="G15" s="70">
        <f t="shared" si="5"/>
        <v>1562</v>
      </c>
      <c r="H15" s="70">
        <f>H14*H2</f>
        <v>68500</v>
      </c>
      <c r="I15" s="70">
        <v>1760</v>
      </c>
      <c r="J15" s="70">
        <f>J14*J2</f>
        <v>61200</v>
      </c>
      <c r="K15" s="70">
        <f>K14*K2</f>
        <v>1800</v>
      </c>
      <c r="L15" s="70"/>
      <c r="M15" s="70"/>
      <c r="N15" s="71">
        <f t="shared" si="6"/>
        <v>134822</v>
      </c>
      <c r="O15" s="53">
        <v>134.822</v>
      </c>
      <c r="P15" s="59" t="s">
        <v>17</v>
      </c>
    </row>
    <row r="16" spans="1:24" x14ac:dyDescent="0.3">
      <c r="A16" s="245" t="s">
        <v>18</v>
      </c>
      <c r="B16" s="67"/>
      <c r="C16" s="67"/>
      <c r="D16" s="67"/>
      <c r="E16" s="67"/>
      <c r="F16" s="67"/>
      <c r="G16" s="67">
        <f t="shared" si="5"/>
        <v>0</v>
      </c>
      <c r="H16" s="67">
        <v>7</v>
      </c>
      <c r="I16" s="67">
        <v>1</v>
      </c>
      <c r="J16" s="67">
        <v>4</v>
      </c>
      <c r="K16" s="67">
        <v>3</v>
      </c>
      <c r="L16" s="67">
        <v>4</v>
      </c>
      <c r="M16" s="67">
        <v>1</v>
      </c>
      <c r="N16" s="67">
        <f t="shared" si="6"/>
        <v>20</v>
      </c>
      <c r="P16"/>
    </row>
    <row r="17" spans="1:16" ht="17.399999999999999" thickBot="1" x14ac:dyDescent="0.35">
      <c r="A17" s="245" t="s">
        <v>34</v>
      </c>
      <c r="B17" s="60" t="s">
        <v>62</v>
      </c>
      <c r="C17" s="60" t="s">
        <v>62</v>
      </c>
      <c r="D17" s="60" t="s">
        <v>62</v>
      </c>
      <c r="E17" s="60">
        <f t="shared" ref="E17" si="8">E16*E2</f>
        <v>0</v>
      </c>
      <c r="F17" s="60">
        <f>F16*F2</f>
        <v>0</v>
      </c>
      <c r="G17" s="60">
        <f t="shared" si="5"/>
        <v>0</v>
      </c>
      <c r="H17" s="60">
        <f>H16*H2</f>
        <v>3500</v>
      </c>
      <c r="I17" s="60">
        <v>570</v>
      </c>
      <c r="J17" s="60">
        <f>J16*J2</f>
        <v>1800</v>
      </c>
      <c r="K17" s="60">
        <f>K16*K2</f>
        <v>1350</v>
      </c>
      <c r="L17" s="60"/>
      <c r="M17" s="60"/>
      <c r="N17" s="91">
        <f t="shared" si="6"/>
        <v>7220</v>
      </c>
      <c r="O17" s="53">
        <v>7.22</v>
      </c>
      <c r="P17" s="59" t="s">
        <v>18</v>
      </c>
    </row>
    <row r="18" spans="1:16" x14ac:dyDescent="0.3">
      <c r="A18" s="246" t="s">
        <v>19</v>
      </c>
      <c r="B18" s="92"/>
      <c r="C18" s="67"/>
      <c r="D18" s="67"/>
      <c r="E18" s="67"/>
      <c r="F18" s="67">
        <v>1</v>
      </c>
      <c r="G18" s="67">
        <f t="shared" si="5"/>
        <v>1</v>
      </c>
      <c r="H18" s="67">
        <v>5</v>
      </c>
      <c r="I18" s="67">
        <v>6</v>
      </c>
      <c r="J18" s="67">
        <v>5</v>
      </c>
      <c r="K18" s="93" t="s">
        <v>62</v>
      </c>
      <c r="L18" s="67">
        <v>1</v>
      </c>
      <c r="M18" s="67">
        <v>2</v>
      </c>
      <c r="N18" s="94">
        <f t="shared" si="6"/>
        <v>20</v>
      </c>
      <c r="P18"/>
    </row>
    <row r="19" spans="1:16" ht="17.399999999999999" thickBot="1" x14ac:dyDescent="0.35">
      <c r="A19" s="246" t="s">
        <v>34</v>
      </c>
      <c r="B19" s="95" t="s">
        <v>62</v>
      </c>
      <c r="C19" s="70" t="s">
        <v>62</v>
      </c>
      <c r="D19" s="70">
        <f t="shared" ref="D19:E19" si="9">D18*D2</f>
        <v>0</v>
      </c>
      <c r="E19" s="70">
        <f t="shared" si="9"/>
        <v>0</v>
      </c>
      <c r="F19" s="70">
        <f>F18*F2</f>
        <v>30</v>
      </c>
      <c r="G19" s="70">
        <f t="shared" si="5"/>
        <v>30</v>
      </c>
      <c r="H19" s="70">
        <f>H18*H2</f>
        <v>2500</v>
      </c>
      <c r="I19" s="96">
        <v>2444.9</v>
      </c>
      <c r="J19" s="70">
        <f>J18*J2</f>
        <v>2250</v>
      </c>
      <c r="K19" s="70" t="s">
        <v>62</v>
      </c>
      <c r="L19" s="70"/>
      <c r="M19" s="70"/>
      <c r="N19" s="71">
        <f t="shared" si="6"/>
        <v>7224.9</v>
      </c>
      <c r="O19" s="53">
        <v>7.2249999999999996</v>
      </c>
      <c r="P19" s="59" t="s">
        <v>19</v>
      </c>
    </row>
    <row r="20" spans="1:16" ht="10.199999999999999" customHeight="1" thickBot="1" x14ac:dyDescent="0.35">
      <c r="A20" s="89" t="s">
        <v>20</v>
      </c>
      <c r="B20" s="97"/>
      <c r="C20" s="97"/>
      <c r="D20" s="97"/>
      <c r="E20" s="97"/>
      <c r="F20" s="97"/>
      <c r="G20" s="97">
        <f t="shared" si="5"/>
        <v>0</v>
      </c>
      <c r="H20" s="97"/>
      <c r="I20" s="98"/>
      <c r="J20" s="97"/>
      <c r="K20" s="97"/>
      <c r="L20" s="97"/>
      <c r="M20" s="97"/>
      <c r="N20" s="97"/>
      <c r="O20" s="88"/>
    </row>
    <row r="21" spans="1:16" x14ac:dyDescent="0.3">
      <c r="A21" s="245" t="s">
        <v>21</v>
      </c>
      <c r="B21" s="67" t="s">
        <v>62</v>
      </c>
      <c r="C21" s="67" t="s">
        <v>62</v>
      </c>
      <c r="D21" s="67">
        <v>3</v>
      </c>
      <c r="E21" s="67" t="s">
        <v>62</v>
      </c>
      <c r="F21" s="67" t="s">
        <v>62</v>
      </c>
      <c r="G21" s="67">
        <f t="shared" si="5"/>
        <v>3</v>
      </c>
      <c r="H21" s="67" t="s">
        <v>62</v>
      </c>
      <c r="I21" s="67" t="s">
        <v>62</v>
      </c>
      <c r="J21" s="67" t="s">
        <v>62</v>
      </c>
      <c r="K21" s="67" t="s">
        <v>62</v>
      </c>
      <c r="L21" s="67"/>
      <c r="M21" s="67"/>
      <c r="N21" s="67">
        <f>SUM(G21:M21)</f>
        <v>3</v>
      </c>
    </row>
    <row r="22" spans="1:16" ht="17.399999999999999" thickBot="1" x14ac:dyDescent="0.35">
      <c r="A22" s="245" t="s">
        <v>34</v>
      </c>
      <c r="B22" s="70" t="s">
        <v>62</v>
      </c>
      <c r="C22" s="70" t="s">
        <v>62</v>
      </c>
      <c r="D22" s="70">
        <f>D21*D2</f>
        <v>2088</v>
      </c>
      <c r="E22" s="70" t="s">
        <v>62</v>
      </c>
      <c r="F22" s="70" t="s">
        <v>62</v>
      </c>
      <c r="G22" s="70">
        <f t="shared" si="5"/>
        <v>2088</v>
      </c>
      <c r="H22" s="70" t="s">
        <v>62</v>
      </c>
      <c r="I22" s="70" t="s">
        <v>62</v>
      </c>
      <c r="J22" s="70" t="s">
        <v>62</v>
      </c>
      <c r="K22" s="70" t="s">
        <v>62</v>
      </c>
      <c r="L22" s="70"/>
      <c r="M22" s="70"/>
      <c r="N22" s="71">
        <f>SUM(G22:M22)</f>
        <v>2088</v>
      </c>
      <c r="O22" s="53">
        <v>2.0880000000000001</v>
      </c>
      <c r="P22" s="59" t="s">
        <v>21</v>
      </c>
    </row>
    <row r="23" spans="1:16" ht="20.399999999999999" thickBot="1" x14ac:dyDescent="0.35">
      <c r="B23" s="76">
        <f>SUM(B3,B5,B7,B9,B12,B14,B16,B18,B21)</f>
        <v>15</v>
      </c>
      <c r="C23" s="76">
        <f t="shared" ref="C23:I23" si="10">SUM(C3,C5,C7,C9,C12,C14,C16,C18,C21)</f>
        <v>7</v>
      </c>
      <c r="D23" s="76">
        <f t="shared" si="10"/>
        <v>9</v>
      </c>
      <c r="E23" s="76">
        <f t="shared" si="10"/>
        <v>3</v>
      </c>
      <c r="F23" s="76">
        <f>SUM(F3,F5,F7,F9,F12,F14,F16,F18,F21)</f>
        <v>10</v>
      </c>
      <c r="G23" s="67">
        <f t="shared" si="5"/>
        <v>44</v>
      </c>
      <c r="H23" s="76">
        <f>SUM(H3,H5,H7,H9,H12,H14,H16,H18,H21)</f>
        <v>263</v>
      </c>
      <c r="I23" s="76">
        <f t="shared" si="10"/>
        <v>78</v>
      </c>
      <c r="J23" s="76">
        <f>SUM(J3,J5,J7,J9,J12,J14,J16,J18,J21)</f>
        <v>237</v>
      </c>
      <c r="K23" s="100">
        <f>SUM(K3,K5,K7,K9,K12,K14,K16,K18,K21)</f>
        <v>27</v>
      </c>
      <c r="L23" s="100"/>
      <c r="M23" s="100"/>
      <c r="N23" s="109">
        <f>N3+N5+N7+N9+N12+N14+N16+N18+N21</f>
        <v>712</v>
      </c>
      <c r="O23" s="101">
        <f>SUM(O4,O6,O8,O10,O13,O15,O17,O19,O22)</f>
        <v>288.1040000000001</v>
      </c>
    </row>
    <row r="24" spans="1:16" ht="14.4" customHeight="1" x14ac:dyDescent="0.3">
      <c r="B24" s="247">
        <f>SUM(B23:F23)</f>
        <v>44</v>
      </c>
      <c r="C24" s="247"/>
      <c r="D24" s="247"/>
      <c r="E24" s="247"/>
      <c r="F24" s="247"/>
      <c r="G24" s="110"/>
      <c r="N24" s="104"/>
      <c r="O24" s="105"/>
    </row>
    <row r="25" spans="1:16" x14ac:dyDescent="0.3">
      <c r="G25" s="62"/>
      <c r="N25" s="62"/>
    </row>
    <row r="26" spans="1:16" x14ac:dyDescent="0.3">
      <c r="G26" s="62"/>
      <c r="N26" s="62"/>
    </row>
    <row r="27" spans="1:16" x14ac:dyDescent="0.3">
      <c r="G27" s="62"/>
      <c r="N27" s="62"/>
    </row>
    <row r="28" spans="1:16" x14ac:dyDescent="0.3">
      <c r="G28" s="62"/>
      <c r="N28" s="62"/>
      <c r="P28"/>
    </row>
    <row r="29" spans="1:16" x14ac:dyDescent="0.3">
      <c r="G29" s="62"/>
      <c r="N29" s="62"/>
    </row>
    <row r="30" spans="1:16" x14ac:dyDescent="0.3">
      <c r="G30" s="62"/>
      <c r="N30" s="62"/>
    </row>
    <row r="31" spans="1:16" x14ac:dyDescent="0.3">
      <c r="G31" s="62"/>
      <c r="N31" s="62"/>
      <c r="P31" s="62"/>
    </row>
    <row r="32" spans="1:16" x14ac:dyDescent="0.3">
      <c r="G32" s="62"/>
      <c r="N32" s="62"/>
    </row>
    <row r="33" spans="7:14" x14ac:dyDescent="0.3">
      <c r="G33" s="62"/>
      <c r="N33" s="62"/>
    </row>
    <row r="34" spans="7:14" x14ac:dyDescent="0.3">
      <c r="G34" s="62"/>
      <c r="N34" s="62"/>
    </row>
    <row r="35" spans="7:14" x14ac:dyDescent="0.3">
      <c r="G35" s="62"/>
      <c r="N35" s="62"/>
    </row>
    <row r="36" spans="7:14" x14ac:dyDescent="0.3">
      <c r="G36" s="62"/>
      <c r="N36" s="62"/>
    </row>
    <row r="37" spans="7:14" x14ac:dyDescent="0.3">
      <c r="G37" s="62"/>
      <c r="N37" s="62"/>
    </row>
    <row r="38" spans="7:14" x14ac:dyDescent="0.3">
      <c r="G38" s="62"/>
      <c r="N38" s="62"/>
    </row>
    <row r="39" spans="7:14" x14ac:dyDescent="0.3">
      <c r="G39" s="62"/>
      <c r="N39" s="62"/>
    </row>
    <row r="40" spans="7:14" x14ac:dyDescent="0.3">
      <c r="G40" s="62"/>
      <c r="N40" s="62"/>
    </row>
    <row r="41" spans="7:14" x14ac:dyDescent="0.3">
      <c r="G41" s="62"/>
      <c r="N41" s="62"/>
    </row>
    <row r="42" spans="7:14" x14ac:dyDescent="0.3">
      <c r="G42" s="62"/>
      <c r="N42" s="62"/>
    </row>
    <row r="43" spans="7:14" x14ac:dyDescent="0.3">
      <c r="G43" s="62"/>
      <c r="N43" s="62"/>
    </row>
    <row r="44" spans="7:14" x14ac:dyDescent="0.3">
      <c r="G44" s="62"/>
      <c r="N44" s="62"/>
    </row>
    <row r="45" spans="7:14" x14ac:dyDescent="0.3">
      <c r="G45" s="62"/>
      <c r="N45" s="62"/>
    </row>
    <row r="46" spans="7:14" x14ac:dyDescent="0.3">
      <c r="G46" s="62"/>
      <c r="N46" s="62"/>
    </row>
    <row r="47" spans="7:14" x14ac:dyDescent="0.3">
      <c r="G47" s="62"/>
      <c r="N47" s="62"/>
    </row>
    <row r="48" spans="7:14" x14ac:dyDescent="0.3">
      <c r="G48" s="62"/>
      <c r="N48" s="62"/>
    </row>
    <row r="49" spans="7:14" x14ac:dyDescent="0.3">
      <c r="G49" s="62"/>
      <c r="N49" s="62"/>
    </row>
    <row r="50" spans="7:14" x14ac:dyDescent="0.3">
      <c r="G50" s="62"/>
      <c r="N50" s="62"/>
    </row>
    <row r="51" spans="7:14" x14ac:dyDescent="0.3">
      <c r="G51" s="62"/>
      <c r="N51" s="62"/>
    </row>
    <row r="52" spans="7:14" x14ac:dyDescent="0.3">
      <c r="G52" s="62"/>
      <c r="N52" s="62"/>
    </row>
    <row r="53" spans="7:14" x14ac:dyDescent="0.3">
      <c r="G53" s="62"/>
      <c r="N53" s="62"/>
    </row>
    <row r="54" spans="7:14" x14ac:dyDescent="0.3">
      <c r="G54" s="62"/>
      <c r="N54" s="62"/>
    </row>
    <row r="55" spans="7:14" x14ac:dyDescent="0.3">
      <c r="G55" s="62"/>
      <c r="N55" s="62"/>
    </row>
    <row r="56" spans="7:14" x14ac:dyDescent="0.3">
      <c r="G56" s="62"/>
      <c r="N56" s="62"/>
    </row>
    <row r="57" spans="7:14" x14ac:dyDescent="0.3">
      <c r="G57" s="62"/>
      <c r="N57" s="62"/>
    </row>
    <row r="58" spans="7:14" x14ac:dyDescent="0.3">
      <c r="G58" s="62"/>
      <c r="N58" s="62"/>
    </row>
    <row r="59" spans="7:14" x14ac:dyDescent="0.3">
      <c r="G59" s="62"/>
      <c r="N59" s="62"/>
    </row>
    <row r="60" spans="7:14" x14ac:dyDescent="0.3">
      <c r="G60" s="62"/>
      <c r="N60" s="62"/>
    </row>
    <row r="61" spans="7:14" x14ac:dyDescent="0.3">
      <c r="G61" s="62"/>
      <c r="N61" s="62"/>
    </row>
    <row r="62" spans="7:14" x14ac:dyDescent="0.3">
      <c r="G62" s="62"/>
      <c r="N62" s="62"/>
    </row>
    <row r="63" spans="7:14" x14ac:dyDescent="0.3">
      <c r="G63" s="62"/>
      <c r="N63" s="62"/>
    </row>
    <row r="64" spans="7:14" x14ac:dyDescent="0.3">
      <c r="G64" s="62"/>
      <c r="N64" s="62"/>
    </row>
    <row r="65" spans="7:14" x14ac:dyDescent="0.3">
      <c r="G65" s="62"/>
      <c r="N65" s="62"/>
    </row>
    <row r="66" spans="7:14" x14ac:dyDescent="0.3">
      <c r="G66" s="62"/>
      <c r="N66" s="62"/>
    </row>
    <row r="67" spans="7:14" x14ac:dyDescent="0.3">
      <c r="G67" s="62"/>
      <c r="N67" s="62"/>
    </row>
    <row r="68" spans="7:14" x14ac:dyDescent="0.3">
      <c r="G68" s="62"/>
      <c r="N68" s="62"/>
    </row>
    <row r="69" spans="7:14" x14ac:dyDescent="0.3">
      <c r="G69" s="62"/>
      <c r="N69" s="62"/>
    </row>
    <row r="70" spans="7:14" x14ac:dyDescent="0.3">
      <c r="G70" s="62"/>
      <c r="N70" s="62"/>
    </row>
    <row r="71" spans="7:14" x14ac:dyDescent="0.3">
      <c r="G71" s="62"/>
      <c r="N71" s="62"/>
    </row>
    <row r="72" spans="7:14" x14ac:dyDescent="0.3">
      <c r="G72" s="62"/>
      <c r="N72" s="62"/>
    </row>
    <row r="73" spans="7:14" x14ac:dyDescent="0.3">
      <c r="G73" s="62"/>
      <c r="N73" s="62"/>
    </row>
    <row r="74" spans="7:14" x14ac:dyDescent="0.3">
      <c r="G74" s="62"/>
      <c r="N74" s="62"/>
    </row>
    <row r="75" spans="7:14" x14ac:dyDescent="0.3">
      <c r="G75" s="62"/>
      <c r="N75" s="62"/>
    </row>
    <row r="76" spans="7:14" x14ac:dyDescent="0.3">
      <c r="G76" s="62"/>
      <c r="N76" s="62"/>
    </row>
    <row r="77" spans="7:14" x14ac:dyDescent="0.3">
      <c r="G77" s="62"/>
      <c r="N77" s="62"/>
    </row>
    <row r="78" spans="7:14" x14ac:dyDescent="0.3">
      <c r="G78" s="62"/>
      <c r="N78" s="62"/>
    </row>
    <row r="79" spans="7:14" x14ac:dyDescent="0.3">
      <c r="G79" s="62"/>
      <c r="N79" s="62"/>
    </row>
    <row r="80" spans="7:14" x14ac:dyDescent="0.3">
      <c r="G80" s="62"/>
      <c r="N80" s="62"/>
    </row>
    <row r="81" spans="7:14" x14ac:dyDescent="0.3">
      <c r="G81" s="62"/>
      <c r="N81" s="62"/>
    </row>
    <row r="82" spans="7:14" x14ac:dyDescent="0.3">
      <c r="G82" s="62"/>
      <c r="N82" s="62"/>
    </row>
    <row r="83" spans="7:14" x14ac:dyDescent="0.3">
      <c r="G83" s="62"/>
      <c r="N83" s="62"/>
    </row>
    <row r="84" spans="7:14" x14ac:dyDescent="0.3">
      <c r="G84" s="62"/>
      <c r="N84" s="62"/>
    </row>
    <row r="85" spans="7:14" x14ac:dyDescent="0.3">
      <c r="G85" s="62"/>
      <c r="N85" s="62"/>
    </row>
    <row r="86" spans="7:14" x14ac:dyDescent="0.3">
      <c r="G86" s="62"/>
      <c r="N86" s="62"/>
    </row>
    <row r="87" spans="7:14" x14ac:dyDescent="0.3">
      <c r="G87" s="62"/>
      <c r="N87" s="62"/>
    </row>
    <row r="88" spans="7:14" x14ac:dyDescent="0.3">
      <c r="G88" s="62"/>
      <c r="N88" s="62"/>
    </row>
    <row r="89" spans="7:14" x14ac:dyDescent="0.3">
      <c r="G89" s="62"/>
      <c r="N89" s="62"/>
    </row>
    <row r="90" spans="7:14" x14ac:dyDescent="0.3">
      <c r="G90" s="62"/>
      <c r="N90" s="62"/>
    </row>
    <row r="91" spans="7:14" x14ac:dyDescent="0.3">
      <c r="G91" s="62"/>
      <c r="N91" s="62"/>
    </row>
    <row r="92" spans="7:14" x14ac:dyDescent="0.3">
      <c r="G92" s="62"/>
      <c r="N92" s="62"/>
    </row>
    <row r="93" spans="7:14" x14ac:dyDescent="0.3">
      <c r="G93" s="62"/>
      <c r="N93" s="62"/>
    </row>
    <row r="94" spans="7:14" x14ac:dyDescent="0.3">
      <c r="G94" s="62"/>
      <c r="N94" s="62"/>
    </row>
    <row r="95" spans="7:14" x14ac:dyDescent="0.3">
      <c r="G95" s="62"/>
      <c r="N95" s="62"/>
    </row>
    <row r="96" spans="7:14" x14ac:dyDescent="0.3">
      <c r="G96" s="62"/>
      <c r="N96" s="62"/>
    </row>
    <row r="97" spans="7:14" x14ac:dyDescent="0.3">
      <c r="G97" s="62"/>
      <c r="N97" s="62"/>
    </row>
    <row r="98" spans="7:14" x14ac:dyDescent="0.3">
      <c r="G98" s="62"/>
      <c r="N98" s="62"/>
    </row>
    <row r="99" spans="7:14" x14ac:dyDescent="0.3">
      <c r="G99" s="62"/>
      <c r="N99" s="62"/>
    </row>
    <row r="100" spans="7:14" x14ac:dyDescent="0.3">
      <c r="G100" s="62"/>
      <c r="N100" s="62"/>
    </row>
    <row r="101" spans="7:14" x14ac:dyDescent="0.3">
      <c r="G101" s="62"/>
      <c r="N101" s="62"/>
    </row>
    <row r="102" spans="7:14" x14ac:dyDescent="0.3">
      <c r="G102" s="62"/>
      <c r="N102" s="62"/>
    </row>
    <row r="103" spans="7:14" x14ac:dyDescent="0.3">
      <c r="G103" s="62"/>
      <c r="N103" s="62"/>
    </row>
    <row r="104" spans="7:14" x14ac:dyDescent="0.3">
      <c r="G104" s="62"/>
      <c r="N104" s="62"/>
    </row>
    <row r="105" spans="7:14" x14ac:dyDescent="0.3">
      <c r="G105" s="62"/>
      <c r="N105" s="62"/>
    </row>
    <row r="106" spans="7:14" x14ac:dyDescent="0.3">
      <c r="G106" s="62"/>
      <c r="N106" s="62"/>
    </row>
    <row r="107" spans="7:14" x14ac:dyDescent="0.3">
      <c r="G107" s="62"/>
      <c r="N107" s="62"/>
    </row>
    <row r="108" spans="7:14" x14ac:dyDescent="0.3">
      <c r="G108" s="62"/>
      <c r="N108" s="62"/>
    </row>
    <row r="109" spans="7:14" x14ac:dyDescent="0.3">
      <c r="G109" s="62"/>
      <c r="N109" s="62"/>
    </row>
    <row r="110" spans="7:14" x14ac:dyDescent="0.3">
      <c r="G110" s="62"/>
      <c r="N110" s="62"/>
    </row>
    <row r="111" spans="7:14" x14ac:dyDescent="0.3">
      <c r="G111" s="62"/>
      <c r="N111" s="62"/>
    </row>
    <row r="112" spans="7:14" x14ac:dyDescent="0.3">
      <c r="G112" s="62"/>
      <c r="N112" s="62"/>
    </row>
    <row r="113" spans="7:14" x14ac:dyDescent="0.3">
      <c r="G113" s="62"/>
      <c r="N113" s="62"/>
    </row>
    <row r="114" spans="7:14" x14ac:dyDescent="0.3">
      <c r="G114" s="62"/>
      <c r="N114" s="62"/>
    </row>
    <row r="115" spans="7:14" x14ac:dyDescent="0.3">
      <c r="G115" s="62"/>
      <c r="N115" s="62"/>
    </row>
    <row r="116" spans="7:14" x14ac:dyDescent="0.3">
      <c r="G116" s="62"/>
      <c r="N116" s="62"/>
    </row>
    <row r="117" spans="7:14" x14ac:dyDescent="0.3">
      <c r="G117" s="62"/>
      <c r="N117" s="62"/>
    </row>
    <row r="118" spans="7:14" x14ac:dyDescent="0.3">
      <c r="G118" s="62"/>
      <c r="N118" s="62"/>
    </row>
    <row r="119" spans="7:14" x14ac:dyDescent="0.3">
      <c r="G119" s="62"/>
      <c r="N119" s="62"/>
    </row>
    <row r="120" spans="7:14" x14ac:dyDescent="0.3">
      <c r="G120" s="62"/>
      <c r="N120" s="62"/>
    </row>
    <row r="121" spans="7:14" x14ac:dyDescent="0.3">
      <c r="G121" s="62"/>
      <c r="N121" s="62"/>
    </row>
    <row r="122" spans="7:14" x14ac:dyDescent="0.3">
      <c r="G122" s="62"/>
      <c r="N122" s="62"/>
    </row>
    <row r="123" spans="7:14" x14ac:dyDescent="0.3">
      <c r="G123" s="62"/>
      <c r="N123" s="62"/>
    </row>
    <row r="124" spans="7:14" x14ac:dyDescent="0.3">
      <c r="G124" s="62"/>
      <c r="N124" s="62"/>
    </row>
    <row r="125" spans="7:14" x14ac:dyDescent="0.3">
      <c r="G125" s="62"/>
      <c r="N125" s="62"/>
    </row>
    <row r="126" spans="7:14" x14ac:dyDescent="0.3">
      <c r="G126" s="62"/>
      <c r="N126" s="62"/>
    </row>
    <row r="127" spans="7:14" x14ac:dyDescent="0.3">
      <c r="G127" s="62"/>
      <c r="N127" s="62"/>
    </row>
    <row r="128" spans="7:14" x14ac:dyDescent="0.3">
      <c r="G128" s="62"/>
      <c r="N128" s="62"/>
    </row>
    <row r="129" spans="7:14" x14ac:dyDescent="0.3">
      <c r="G129" s="62"/>
      <c r="N129" s="62"/>
    </row>
    <row r="130" spans="7:14" x14ac:dyDescent="0.3">
      <c r="G130" s="62"/>
      <c r="N130" s="62"/>
    </row>
    <row r="131" spans="7:14" x14ac:dyDescent="0.3">
      <c r="G131" s="62"/>
      <c r="N131" s="62"/>
    </row>
    <row r="132" spans="7:14" x14ac:dyDescent="0.3">
      <c r="G132" s="62"/>
      <c r="N132" s="62"/>
    </row>
    <row r="133" spans="7:14" x14ac:dyDescent="0.3">
      <c r="G133" s="62"/>
      <c r="N133" s="62"/>
    </row>
    <row r="134" spans="7:14" x14ac:dyDescent="0.3">
      <c r="G134" s="62"/>
      <c r="N134" s="62"/>
    </row>
    <row r="135" spans="7:14" x14ac:dyDescent="0.3">
      <c r="G135" s="62"/>
      <c r="N135" s="62"/>
    </row>
    <row r="136" spans="7:14" x14ac:dyDescent="0.3">
      <c r="G136" s="62"/>
      <c r="N136" s="62"/>
    </row>
    <row r="137" spans="7:14" x14ac:dyDescent="0.3">
      <c r="G137" s="62"/>
      <c r="N137" s="62"/>
    </row>
    <row r="138" spans="7:14" x14ac:dyDescent="0.3">
      <c r="G138" s="62"/>
      <c r="N138" s="62"/>
    </row>
    <row r="139" spans="7:14" x14ac:dyDescent="0.3">
      <c r="G139" s="62"/>
      <c r="N139" s="62"/>
    </row>
    <row r="140" spans="7:14" x14ac:dyDescent="0.3">
      <c r="G140" s="62"/>
      <c r="N140" s="62"/>
    </row>
    <row r="141" spans="7:14" x14ac:dyDescent="0.3">
      <c r="G141" s="62"/>
      <c r="N141" s="62"/>
    </row>
    <row r="142" spans="7:14" x14ac:dyDescent="0.3">
      <c r="G142" s="62"/>
      <c r="N142" s="62"/>
    </row>
    <row r="143" spans="7:14" x14ac:dyDescent="0.3">
      <c r="G143" s="62"/>
      <c r="N143" s="62"/>
    </row>
    <row r="144" spans="7:14" x14ac:dyDescent="0.3">
      <c r="G144" s="62"/>
      <c r="N144" s="62"/>
    </row>
    <row r="145" spans="7:14" x14ac:dyDescent="0.3">
      <c r="G145" s="62"/>
      <c r="N145" s="62"/>
    </row>
    <row r="146" spans="7:14" x14ac:dyDescent="0.3">
      <c r="G146" s="62"/>
      <c r="N146" s="62"/>
    </row>
    <row r="147" spans="7:14" x14ac:dyDescent="0.3">
      <c r="G147" s="62"/>
      <c r="N147" s="62"/>
    </row>
    <row r="148" spans="7:14" x14ac:dyDescent="0.3">
      <c r="G148" s="62"/>
      <c r="N148" s="62"/>
    </row>
    <row r="149" spans="7:14" x14ac:dyDescent="0.3">
      <c r="G149" s="62"/>
      <c r="N149" s="62"/>
    </row>
    <row r="150" spans="7:14" x14ac:dyDescent="0.3">
      <c r="G150" s="62"/>
      <c r="N150" s="62"/>
    </row>
    <row r="151" spans="7:14" x14ac:dyDescent="0.3">
      <c r="G151" s="62"/>
      <c r="N151" s="62"/>
    </row>
    <row r="152" spans="7:14" x14ac:dyDescent="0.3">
      <c r="G152" s="62"/>
      <c r="N152" s="62"/>
    </row>
    <row r="153" spans="7:14" x14ac:dyDescent="0.3">
      <c r="G153" s="62"/>
      <c r="N153" s="62"/>
    </row>
    <row r="154" spans="7:14" x14ac:dyDescent="0.3">
      <c r="G154" s="62"/>
      <c r="N154" s="62"/>
    </row>
    <row r="155" spans="7:14" x14ac:dyDescent="0.3">
      <c r="G155" s="62"/>
      <c r="N155" s="62"/>
    </row>
    <row r="156" spans="7:14" x14ac:dyDescent="0.3">
      <c r="G156" s="62"/>
      <c r="N156" s="62"/>
    </row>
    <row r="157" spans="7:14" x14ac:dyDescent="0.3">
      <c r="G157" s="62"/>
      <c r="N157" s="62"/>
    </row>
    <row r="158" spans="7:14" x14ac:dyDescent="0.3">
      <c r="G158" s="62"/>
      <c r="N158" s="62"/>
    </row>
    <row r="159" spans="7:14" x14ac:dyDescent="0.3">
      <c r="G159" s="62"/>
      <c r="N159" s="62"/>
    </row>
    <row r="160" spans="7:14" x14ac:dyDescent="0.3">
      <c r="G160" s="62"/>
      <c r="N160" s="62"/>
    </row>
    <row r="161" spans="7:14" x14ac:dyDescent="0.3">
      <c r="G161" s="62"/>
      <c r="N161" s="62"/>
    </row>
    <row r="162" spans="7:14" x14ac:dyDescent="0.3">
      <c r="G162" s="62"/>
      <c r="N162" s="62"/>
    </row>
    <row r="163" spans="7:14" x14ac:dyDescent="0.3">
      <c r="G163" s="62"/>
      <c r="N163" s="62"/>
    </row>
    <row r="164" spans="7:14" x14ac:dyDescent="0.3">
      <c r="G164" s="62"/>
      <c r="N164" s="62"/>
    </row>
    <row r="165" spans="7:14" x14ac:dyDescent="0.3">
      <c r="G165" s="62"/>
      <c r="N165" s="62"/>
    </row>
    <row r="166" spans="7:14" x14ac:dyDescent="0.3">
      <c r="G166" s="62"/>
      <c r="N166" s="62"/>
    </row>
    <row r="167" spans="7:14" x14ac:dyDescent="0.3">
      <c r="G167" s="62"/>
      <c r="N167" s="62"/>
    </row>
    <row r="168" spans="7:14" x14ac:dyDescent="0.3">
      <c r="G168" s="62"/>
      <c r="N168" s="62"/>
    </row>
    <row r="169" spans="7:14" x14ac:dyDescent="0.3">
      <c r="G169" s="62"/>
      <c r="N169" s="62"/>
    </row>
    <row r="170" spans="7:14" x14ac:dyDescent="0.3">
      <c r="G170" s="62"/>
      <c r="N170" s="62"/>
    </row>
    <row r="171" spans="7:14" x14ac:dyDescent="0.3">
      <c r="G171" s="62"/>
      <c r="N171" s="62"/>
    </row>
    <row r="172" spans="7:14" x14ac:dyDescent="0.3">
      <c r="G172" s="62"/>
      <c r="N172" s="62"/>
    </row>
    <row r="173" spans="7:14" x14ac:dyDescent="0.3">
      <c r="G173" s="62"/>
      <c r="N173" s="62"/>
    </row>
    <row r="174" spans="7:14" x14ac:dyDescent="0.3">
      <c r="G174" s="62"/>
      <c r="N174" s="62"/>
    </row>
    <row r="175" spans="7:14" x14ac:dyDescent="0.3">
      <c r="G175" s="62"/>
      <c r="N175" s="62"/>
    </row>
    <row r="176" spans="7:14" x14ac:dyDescent="0.3">
      <c r="G176" s="62"/>
      <c r="N176" s="62"/>
    </row>
    <row r="177" spans="7:14" x14ac:dyDescent="0.3">
      <c r="G177" s="62"/>
      <c r="N177" s="62"/>
    </row>
    <row r="178" spans="7:14" x14ac:dyDescent="0.3">
      <c r="G178" s="62"/>
      <c r="N178" s="62"/>
    </row>
    <row r="179" spans="7:14" x14ac:dyDescent="0.3">
      <c r="G179" s="62"/>
      <c r="N179" s="62"/>
    </row>
    <row r="180" spans="7:14" x14ac:dyDescent="0.3">
      <c r="G180" s="62"/>
      <c r="N180" s="62"/>
    </row>
    <row r="181" spans="7:14" x14ac:dyDescent="0.3">
      <c r="G181" s="62"/>
      <c r="N181" s="62"/>
    </row>
    <row r="182" spans="7:14" x14ac:dyDescent="0.3">
      <c r="G182" s="62"/>
      <c r="N182" s="62"/>
    </row>
    <row r="183" spans="7:14" x14ac:dyDescent="0.3">
      <c r="G183" s="62"/>
      <c r="N183" s="62"/>
    </row>
    <row r="184" spans="7:14" x14ac:dyDescent="0.3">
      <c r="G184" s="62"/>
      <c r="N184" s="62"/>
    </row>
    <row r="185" spans="7:14" x14ac:dyDescent="0.3">
      <c r="G185" s="62"/>
      <c r="N185" s="62"/>
    </row>
    <row r="186" spans="7:14" x14ac:dyDescent="0.3">
      <c r="G186" s="62"/>
      <c r="N186" s="62"/>
    </row>
    <row r="187" spans="7:14" x14ac:dyDescent="0.3">
      <c r="G187" s="62"/>
      <c r="N187" s="62"/>
    </row>
    <row r="188" spans="7:14" x14ac:dyDescent="0.3">
      <c r="G188" s="62"/>
      <c r="N188" s="62"/>
    </row>
    <row r="189" spans="7:14" x14ac:dyDescent="0.3">
      <c r="G189" s="62"/>
      <c r="N189" s="62"/>
    </row>
    <row r="190" spans="7:14" x14ac:dyDescent="0.3">
      <c r="G190" s="62"/>
      <c r="N190" s="62"/>
    </row>
    <row r="191" spans="7:14" x14ac:dyDescent="0.3">
      <c r="G191" s="62"/>
      <c r="N191" s="62"/>
    </row>
    <row r="192" spans="7:14" x14ac:dyDescent="0.3">
      <c r="G192" s="62"/>
      <c r="N192" s="62"/>
    </row>
    <row r="193" spans="7:14" x14ac:dyDescent="0.3">
      <c r="G193" s="62"/>
      <c r="N193" s="62"/>
    </row>
    <row r="194" spans="7:14" x14ac:dyDescent="0.3">
      <c r="G194" s="62"/>
      <c r="N194" s="62"/>
    </row>
    <row r="195" spans="7:14" x14ac:dyDescent="0.3">
      <c r="G195" s="62"/>
      <c r="N195" s="62"/>
    </row>
    <row r="196" spans="7:14" x14ac:dyDescent="0.3">
      <c r="G196" s="62"/>
      <c r="N196" s="62"/>
    </row>
    <row r="197" spans="7:14" x14ac:dyDescent="0.3">
      <c r="G197" s="62"/>
      <c r="N197" s="62"/>
    </row>
    <row r="198" spans="7:14" x14ac:dyDescent="0.3">
      <c r="G198" s="62"/>
      <c r="N198" s="62"/>
    </row>
    <row r="199" spans="7:14" x14ac:dyDescent="0.3">
      <c r="G199" s="62"/>
      <c r="N199" s="62"/>
    </row>
    <row r="200" spans="7:14" x14ac:dyDescent="0.3">
      <c r="G200" s="62"/>
      <c r="N200" s="62"/>
    </row>
    <row r="201" spans="7:14" x14ac:dyDescent="0.3">
      <c r="G201" s="62"/>
      <c r="N201" s="62"/>
    </row>
    <row r="202" spans="7:14" x14ac:dyDescent="0.3">
      <c r="G202" s="62"/>
      <c r="N202" s="62"/>
    </row>
    <row r="203" spans="7:14" x14ac:dyDescent="0.3">
      <c r="G203" s="62"/>
      <c r="N203" s="62"/>
    </row>
    <row r="204" spans="7:14" x14ac:dyDescent="0.3">
      <c r="G204" s="62"/>
      <c r="N204" s="62"/>
    </row>
    <row r="205" spans="7:14" x14ac:dyDescent="0.3">
      <c r="G205" s="62"/>
      <c r="N205" s="62"/>
    </row>
    <row r="206" spans="7:14" x14ac:dyDescent="0.3">
      <c r="G206" s="62"/>
      <c r="N206" s="62"/>
    </row>
    <row r="207" spans="7:14" x14ac:dyDescent="0.3">
      <c r="G207" s="62"/>
      <c r="N207" s="62"/>
    </row>
    <row r="208" spans="7:14" x14ac:dyDescent="0.3">
      <c r="G208" s="62"/>
      <c r="N208" s="62"/>
    </row>
    <row r="209" spans="7:14" x14ac:dyDescent="0.3">
      <c r="G209" s="62"/>
      <c r="N209" s="62"/>
    </row>
    <row r="210" spans="7:14" x14ac:dyDescent="0.3">
      <c r="G210" s="62"/>
      <c r="N210" s="62"/>
    </row>
    <row r="211" spans="7:14" x14ac:dyDescent="0.3">
      <c r="G211" s="62"/>
      <c r="N211" s="62"/>
    </row>
    <row r="212" spans="7:14" x14ac:dyDescent="0.3">
      <c r="G212" s="62"/>
      <c r="N212" s="62"/>
    </row>
    <row r="213" spans="7:14" x14ac:dyDescent="0.3">
      <c r="G213" s="62"/>
      <c r="N213" s="62"/>
    </row>
    <row r="214" spans="7:14" x14ac:dyDescent="0.3">
      <c r="G214" s="62"/>
      <c r="N214" s="62"/>
    </row>
    <row r="215" spans="7:14" x14ac:dyDescent="0.3">
      <c r="G215" s="62"/>
      <c r="N215" s="62"/>
    </row>
    <row r="216" spans="7:14" x14ac:dyDescent="0.3">
      <c r="G216" s="62"/>
      <c r="N216" s="62"/>
    </row>
    <row r="217" spans="7:14" x14ac:dyDescent="0.3">
      <c r="G217" s="62"/>
      <c r="N217" s="62"/>
    </row>
    <row r="218" spans="7:14" x14ac:dyDescent="0.3">
      <c r="G218" s="62"/>
      <c r="N218" s="62"/>
    </row>
    <row r="219" spans="7:14" x14ac:dyDescent="0.3">
      <c r="G219" s="62"/>
      <c r="N219" s="62"/>
    </row>
    <row r="220" spans="7:14" x14ac:dyDescent="0.3">
      <c r="G220" s="62"/>
      <c r="N220" s="62"/>
    </row>
    <row r="221" spans="7:14" x14ac:dyDescent="0.3">
      <c r="G221" s="62"/>
      <c r="N221" s="62"/>
    </row>
    <row r="222" spans="7:14" x14ac:dyDescent="0.3">
      <c r="G222" s="62"/>
      <c r="N222" s="62"/>
    </row>
    <row r="223" spans="7:14" x14ac:dyDescent="0.3">
      <c r="G223" s="62"/>
      <c r="N223" s="62"/>
    </row>
    <row r="224" spans="7:14" x14ac:dyDescent="0.3">
      <c r="G224" s="62"/>
      <c r="N224" s="62"/>
    </row>
    <row r="225" spans="7:14" x14ac:dyDescent="0.3">
      <c r="G225" s="62"/>
      <c r="N225" s="62"/>
    </row>
    <row r="226" spans="7:14" x14ac:dyDescent="0.3">
      <c r="G226" s="62"/>
      <c r="N226" s="62"/>
    </row>
    <row r="227" spans="7:14" x14ac:dyDescent="0.3">
      <c r="G227" s="62"/>
      <c r="N227" s="62"/>
    </row>
    <row r="228" spans="7:14" x14ac:dyDescent="0.3">
      <c r="G228" s="62"/>
      <c r="N228" s="62"/>
    </row>
    <row r="229" spans="7:14" x14ac:dyDescent="0.3">
      <c r="G229" s="62"/>
      <c r="N229" s="62"/>
    </row>
    <row r="230" spans="7:14" x14ac:dyDescent="0.3">
      <c r="G230" s="62"/>
      <c r="N230" s="62"/>
    </row>
    <row r="231" spans="7:14" x14ac:dyDescent="0.3">
      <c r="G231" s="62"/>
      <c r="N231" s="62"/>
    </row>
    <row r="232" spans="7:14" x14ac:dyDescent="0.3">
      <c r="G232" s="62"/>
      <c r="N232" s="62"/>
    </row>
    <row r="233" spans="7:14" x14ac:dyDescent="0.3">
      <c r="G233" s="62"/>
      <c r="N233" s="62"/>
    </row>
    <row r="234" spans="7:14" x14ac:dyDescent="0.3">
      <c r="G234" s="62"/>
      <c r="N234" s="62"/>
    </row>
    <row r="235" spans="7:14" x14ac:dyDescent="0.3">
      <c r="G235" s="62"/>
      <c r="N235" s="62"/>
    </row>
    <row r="236" spans="7:14" x14ac:dyDescent="0.3">
      <c r="G236" s="62"/>
      <c r="N236" s="62"/>
    </row>
    <row r="237" spans="7:14" x14ac:dyDescent="0.3">
      <c r="G237" s="62"/>
      <c r="N237" s="62"/>
    </row>
    <row r="238" spans="7:14" x14ac:dyDescent="0.3">
      <c r="G238" s="62"/>
      <c r="N238" s="62"/>
    </row>
    <row r="239" spans="7:14" x14ac:dyDescent="0.3">
      <c r="G239" s="62"/>
      <c r="N239" s="62"/>
    </row>
    <row r="240" spans="7:14" x14ac:dyDescent="0.3">
      <c r="G240" s="62"/>
      <c r="N240" s="62"/>
    </row>
    <row r="241" spans="7:14" x14ac:dyDescent="0.3">
      <c r="G241" s="62"/>
      <c r="N241" s="62"/>
    </row>
    <row r="242" spans="7:14" x14ac:dyDescent="0.3">
      <c r="G242" s="62"/>
      <c r="N242" s="62"/>
    </row>
    <row r="243" spans="7:14" x14ac:dyDescent="0.3">
      <c r="G243" s="62"/>
      <c r="N243" s="62"/>
    </row>
    <row r="244" spans="7:14" x14ac:dyDescent="0.3">
      <c r="G244" s="62"/>
      <c r="N244" s="62"/>
    </row>
    <row r="245" spans="7:14" x14ac:dyDescent="0.3">
      <c r="G245" s="62"/>
      <c r="N245" s="62"/>
    </row>
    <row r="246" spans="7:14" x14ac:dyDescent="0.3">
      <c r="G246" s="62"/>
      <c r="N246" s="62"/>
    </row>
    <row r="247" spans="7:14" x14ac:dyDescent="0.3">
      <c r="G247" s="62"/>
      <c r="N247" s="62"/>
    </row>
    <row r="248" spans="7:14" x14ac:dyDescent="0.3">
      <c r="G248" s="62"/>
      <c r="N248" s="62"/>
    </row>
    <row r="249" spans="7:14" x14ac:dyDescent="0.3">
      <c r="G249" s="62"/>
      <c r="N249" s="62"/>
    </row>
    <row r="250" spans="7:14" x14ac:dyDescent="0.3">
      <c r="G250" s="62"/>
      <c r="N250" s="62"/>
    </row>
    <row r="251" spans="7:14" x14ac:dyDescent="0.3">
      <c r="G251" s="62"/>
      <c r="N251" s="62"/>
    </row>
    <row r="252" spans="7:14" x14ac:dyDescent="0.3">
      <c r="G252" s="62"/>
      <c r="N252" s="62"/>
    </row>
    <row r="253" spans="7:14" x14ac:dyDescent="0.3">
      <c r="G253" s="62"/>
      <c r="N253" s="62"/>
    </row>
    <row r="254" spans="7:14" x14ac:dyDescent="0.3">
      <c r="G254" s="62"/>
      <c r="N254" s="62"/>
    </row>
    <row r="255" spans="7:14" x14ac:dyDescent="0.3">
      <c r="G255" s="62"/>
      <c r="N255" s="62"/>
    </row>
    <row r="256" spans="7:14" x14ac:dyDescent="0.3">
      <c r="G256" s="62"/>
      <c r="N256" s="62"/>
    </row>
    <row r="257" spans="7:14" x14ac:dyDescent="0.3">
      <c r="G257" s="62"/>
      <c r="N257" s="62"/>
    </row>
    <row r="258" spans="7:14" x14ac:dyDescent="0.3">
      <c r="G258" s="62"/>
      <c r="N258" s="62"/>
    </row>
    <row r="259" spans="7:14" x14ac:dyDescent="0.3">
      <c r="G259" s="62"/>
      <c r="N259" s="62"/>
    </row>
    <row r="260" spans="7:14" x14ac:dyDescent="0.3">
      <c r="G260" s="62"/>
      <c r="N260" s="62"/>
    </row>
    <row r="261" spans="7:14" x14ac:dyDescent="0.3">
      <c r="G261" s="62"/>
      <c r="N261" s="62"/>
    </row>
    <row r="262" spans="7:14" x14ac:dyDescent="0.3">
      <c r="G262" s="62"/>
      <c r="N262" s="62"/>
    </row>
    <row r="263" spans="7:14" x14ac:dyDescent="0.3">
      <c r="G263" s="62"/>
      <c r="N263" s="62"/>
    </row>
    <row r="264" spans="7:14" x14ac:dyDescent="0.3">
      <c r="G264" s="62"/>
      <c r="N264" s="62"/>
    </row>
    <row r="265" spans="7:14" x14ac:dyDescent="0.3">
      <c r="G265" s="62"/>
      <c r="N265" s="62"/>
    </row>
    <row r="266" spans="7:14" x14ac:dyDescent="0.3">
      <c r="G266" s="62"/>
      <c r="N266" s="62"/>
    </row>
    <row r="267" spans="7:14" x14ac:dyDescent="0.3">
      <c r="G267" s="62"/>
      <c r="N267" s="62"/>
    </row>
    <row r="268" spans="7:14" x14ac:dyDescent="0.3">
      <c r="G268" s="62"/>
      <c r="N268" s="62"/>
    </row>
    <row r="269" spans="7:14" x14ac:dyDescent="0.3">
      <c r="G269" s="62"/>
      <c r="N269" s="62"/>
    </row>
    <row r="270" spans="7:14" x14ac:dyDescent="0.3">
      <c r="G270" s="62"/>
      <c r="N270" s="62"/>
    </row>
    <row r="271" spans="7:14" x14ac:dyDescent="0.3">
      <c r="G271" s="62"/>
      <c r="N271" s="62"/>
    </row>
    <row r="272" spans="7:14" x14ac:dyDescent="0.3">
      <c r="G272" s="62"/>
      <c r="N272" s="62"/>
    </row>
    <row r="273" spans="7:14" x14ac:dyDescent="0.3">
      <c r="G273" s="62"/>
      <c r="N273" s="62"/>
    </row>
    <row r="274" spans="7:14" x14ac:dyDescent="0.3">
      <c r="G274" s="62"/>
      <c r="N274" s="62"/>
    </row>
    <row r="275" spans="7:14" x14ac:dyDescent="0.3">
      <c r="G275" s="62"/>
      <c r="N275" s="62"/>
    </row>
    <row r="276" spans="7:14" x14ac:dyDescent="0.3">
      <c r="G276" s="62"/>
      <c r="N276" s="62"/>
    </row>
    <row r="277" spans="7:14" x14ac:dyDescent="0.3">
      <c r="G277" s="62"/>
      <c r="N277" s="62"/>
    </row>
    <row r="278" spans="7:14" x14ac:dyDescent="0.3">
      <c r="G278" s="62"/>
      <c r="N278" s="62"/>
    </row>
    <row r="279" spans="7:14" x14ac:dyDescent="0.3">
      <c r="G279" s="62"/>
      <c r="N279" s="62"/>
    </row>
    <row r="280" spans="7:14" x14ac:dyDescent="0.3">
      <c r="G280" s="62"/>
      <c r="N280" s="62"/>
    </row>
    <row r="281" spans="7:14" x14ac:dyDescent="0.3">
      <c r="G281" s="62"/>
      <c r="N281" s="62"/>
    </row>
    <row r="282" spans="7:14" x14ac:dyDescent="0.3">
      <c r="G282" s="62"/>
      <c r="N282" s="62"/>
    </row>
    <row r="283" spans="7:14" x14ac:dyDescent="0.3">
      <c r="G283" s="62"/>
      <c r="N283" s="62"/>
    </row>
    <row r="284" spans="7:14" x14ac:dyDescent="0.3">
      <c r="G284" s="62"/>
      <c r="N284" s="62"/>
    </row>
    <row r="285" spans="7:14" x14ac:dyDescent="0.3">
      <c r="G285" s="62"/>
      <c r="N285" s="62"/>
    </row>
    <row r="286" spans="7:14" x14ac:dyDescent="0.3">
      <c r="G286" s="62"/>
      <c r="N286" s="62"/>
    </row>
    <row r="287" spans="7:14" x14ac:dyDescent="0.3">
      <c r="G287" s="62"/>
      <c r="N287" s="62"/>
    </row>
    <row r="288" spans="7:14" x14ac:dyDescent="0.3">
      <c r="G288" s="62"/>
      <c r="N288" s="62"/>
    </row>
    <row r="289" spans="7:14" x14ac:dyDescent="0.3">
      <c r="G289" s="62"/>
      <c r="N289" s="62"/>
    </row>
    <row r="290" spans="7:14" x14ac:dyDescent="0.3">
      <c r="G290" s="62"/>
      <c r="N290" s="62"/>
    </row>
    <row r="291" spans="7:14" x14ac:dyDescent="0.3">
      <c r="G291" s="62"/>
      <c r="N291" s="62"/>
    </row>
    <row r="292" spans="7:14" x14ac:dyDescent="0.3">
      <c r="G292" s="62"/>
      <c r="N292" s="62"/>
    </row>
    <row r="293" spans="7:14" x14ac:dyDescent="0.3">
      <c r="G293" s="62"/>
      <c r="N293" s="62"/>
    </row>
    <row r="294" spans="7:14" x14ac:dyDescent="0.3">
      <c r="G294" s="62"/>
      <c r="N294" s="62"/>
    </row>
    <row r="295" spans="7:14" x14ac:dyDescent="0.3">
      <c r="G295" s="62"/>
      <c r="N295" s="62"/>
    </row>
    <row r="296" spans="7:14" x14ac:dyDescent="0.3">
      <c r="G296" s="62"/>
      <c r="N296" s="62"/>
    </row>
    <row r="297" spans="7:14" x14ac:dyDescent="0.3">
      <c r="G297" s="62"/>
      <c r="N297" s="62"/>
    </row>
    <row r="298" spans="7:14" x14ac:dyDescent="0.3">
      <c r="G298" s="62"/>
      <c r="N298" s="62"/>
    </row>
    <row r="299" spans="7:14" x14ac:dyDescent="0.3">
      <c r="G299" s="62"/>
      <c r="N299" s="62"/>
    </row>
    <row r="300" spans="7:14" x14ac:dyDescent="0.3">
      <c r="G300" s="62"/>
      <c r="N300" s="62"/>
    </row>
    <row r="301" spans="7:14" x14ac:dyDescent="0.3">
      <c r="G301" s="62"/>
      <c r="N301" s="62"/>
    </row>
    <row r="302" spans="7:14" x14ac:dyDescent="0.3">
      <c r="G302" s="62"/>
      <c r="N302" s="62"/>
    </row>
    <row r="303" spans="7:14" x14ac:dyDescent="0.3">
      <c r="G303" s="62"/>
      <c r="N303" s="62"/>
    </row>
    <row r="304" spans="7:14" x14ac:dyDescent="0.3">
      <c r="G304" s="62"/>
      <c r="N304" s="62"/>
    </row>
    <row r="305" spans="7:14" x14ac:dyDescent="0.3">
      <c r="G305" s="62"/>
      <c r="N305" s="62"/>
    </row>
    <row r="306" spans="7:14" x14ac:dyDescent="0.3">
      <c r="G306" s="62"/>
      <c r="N306" s="62"/>
    </row>
    <row r="307" spans="7:14" x14ac:dyDescent="0.3">
      <c r="G307" s="62"/>
      <c r="N307" s="62"/>
    </row>
    <row r="308" spans="7:14" x14ac:dyDescent="0.3">
      <c r="G308" s="62"/>
      <c r="N308" s="62"/>
    </row>
    <row r="309" spans="7:14" x14ac:dyDescent="0.3">
      <c r="G309" s="62"/>
      <c r="N309" s="62"/>
    </row>
    <row r="310" spans="7:14" x14ac:dyDescent="0.3">
      <c r="G310" s="62"/>
      <c r="N310" s="62"/>
    </row>
    <row r="311" spans="7:14" x14ac:dyDescent="0.3">
      <c r="G311" s="62"/>
      <c r="N311" s="62"/>
    </row>
    <row r="312" spans="7:14" x14ac:dyDescent="0.3">
      <c r="G312" s="62"/>
      <c r="N312" s="62"/>
    </row>
    <row r="313" spans="7:14" x14ac:dyDescent="0.3">
      <c r="G313" s="62"/>
      <c r="N313" s="62"/>
    </row>
    <row r="314" spans="7:14" x14ac:dyDescent="0.3">
      <c r="G314" s="62"/>
      <c r="N314" s="62"/>
    </row>
    <row r="315" spans="7:14" x14ac:dyDescent="0.3">
      <c r="G315" s="62"/>
      <c r="N315" s="62"/>
    </row>
    <row r="316" spans="7:14" x14ac:dyDescent="0.3">
      <c r="G316" s="62"/>
      <c r="N316" s="62"/>
    </row>
    <row r="317" spans="7:14" x14ac:dyDescent="0.3">
      <c r="G317" s="62"/>
      <c r="N317" s="62"/>
    </row>
    <row r="318" spans="7:14" x14ac:dyDescent="0.3">
      <c r="G318" s="62"/>
      <c r="N318" s="62"/>
    </row>
    <row r="319" spans="7:14" x14ac:dyDescent="0.3">
      <c r="G319" s="62"/>
      <c r="N319" s="62"/>
    </row>
    <row r="320" spans="7:14" x14ac:dyDescent="0.3">
      <c r="G320" s="62"/>
      <c r="N320" s="62"/>
    </row>
    <row r="321" spans="7:14" x14ac:dyDescent="0.3">
      <c r="G321" s="62"/>
      <c r="N321" s="62"/>
    </row>
    <row r="322" spans="7:14" x14ac:dyDescent="0.3">
      <c r="G322" s="62"/>
      <c r="N322" s="62"/>
    </row>
    <row r="323" spans="7:14" x14ac:dyDescent="0.3">
      <c r="G323" s="62"/>
      <c r="N323" s="62"/>
    </row>
    <row r="324" spans="7:14" x14ac:dyDescent="0.3">
      <c r="G324" s="62"/>
      <c r="N324" s="62"/>
    </row>
    <row r="325" spans="7:14" x14ac:dyDescent="0.3">
      <c r="G325" s="62"/>
      <c r="N325" s="62"/>
    </row>
    <row r="326" spans="7:14" x14ac:dyDescent="0.3">
      <c r="G326" s="62"/>
      <c r="N326" s="62"/>
    </row>
    <row r="327" spans="7:14" x14ac:dyDescent="0.3">
      <c r="G327" s="62"/>
      <c r="N327" s="62"/>
    </row>
    <row r="328" spans="7:14" x14ac:dyDescent="0.3">
      <c r="G328" s="62"/>
      <c r="N328" s="62"/>
    </row>
    <row r="329" spans="7:14" x14ac:dyDescent="0.3">
      <c r="G329" s="62"/>
      <c r="N329" s="62"/>
    </row>
    <row r="330" spans="7:14" x14ac:dyDescent="0.3">
      <c r="G330" s="62"/>
      <c r="N330" s="62"/>
    </row>
    <row r="331" spans="7:14" x14ac:dyDescent="0.3">
      <c r="G331" s="62"/>
      <c r="N331" s="62"/>
    </row>
    <row r="332" spans="7:14" x14ac:dyDescent="0.3">
      <c r="G332" s="62"/>
      <c r="N332" s="62"/>
    </row>
    <row r="333" spans="7:14" x14ac:dyDescent="0.3">
      <c r="G333" s="62"/>
      <c r="N333" s="62"/>
    </row>
    <row r="334" spans="7:14" x14ac:dyDescent="0.3">
      <c r="G334" s="62"/>
      <c r="N334" s="62"/>
    </row>
    <row r="335" spans="7:14" x14ac:dyDescent="0.3">
      <c r="G335" s="62"/>
      <c r="N335" s="62"/>
    </row>
    <row r="336" spans="7:14" x14ac:dyDescent="0.3">
      <c r="G336" s="62"/>
      <c r="N336" s="62"/>
    </row>
    <row r="337" spans="7:14" x14ac:dyDescent="0.3">
      <c r="G337" s="62"/>
      <c r="N337" s="62"/>
    </row>
    <row r="338" spans="7:14" x14ac:dyDescent="0.3">
      <c r="G338" s="62"/>
      <c r="N338" s="62"/>
    </row>
    <row r="339" spans="7:14" x14ac:dyDescent="0.3">
      <c r="G339" s="62"/>
      <c r="N339" s="62"/>
    </row>
    <row r="340" spans="7:14" x14ac:dyDescent="0.3">
      <c r="G340" s="62"/>
      <c r="N340" s="62"/>
    </row>
    <row r="341" spans="7:14" x14ac:dyDescent="0.3">
      <c r="G341" s="62"/>
      <c r="N341" s="62"/>
    </row>
    <row r="342" spans="7:14" x14ac:dyDescent="0.3">
      <c r="G342" s="62"/>
      <c r="N342" s="62"/>
    </row>
    <row r="343" spans="7:14" x14ac:dyDescent="0.3">
      <c r="G343" s="62"/>
      <c r="N343" s="62"/>
    </row>
    <row r="344" spans="7:14" x14ac:dyDescent="0.3">
      <c r="G344" s="62"/>
      <c r="N344" s="62"/>
    </row>
    <row r="345" spans="7:14" x14ac:dyDescent="0.3">
      <c r="G345" s="62"/>
      <c r="N345" s="62"/>
    </row>
    <row r="346" spans="7:14" x14ac:dyDescent="0.3">
      <c r="G346" s="62"/>
      <c r="N346" s="62"/>
    </row>
    <row r="347" spans="7:14" x14ac:dyDescent="0.3">
      <c r="G347" s="62"/>
      <c r="N347" s="62"/>
    </row>
    <row r="348" spans="7:14" x14ac:dyDescent="0.3">
      <c r="G348" s="62"/>
      <c r="N348" s="62"/>
    </row>
    <row r="349" spans="7:14" x14ac:dyDescent="0.3">
      <c r="G349" s="62"/>
      <c r="N349" s="62"/>
    </row>
    <row r="350" spans="7:14" x14ac:dyDescent="0.3">
      <c r="G350" s="62"/>
      <c r="N350" s="62"/>
    </row>
    <row r="351" spans="7:14" x14ac:dyDescent="0.3">
      <c r="G351" s="62"/>
      <c r="N351" s="62"/>
    </row>
    <row r="352" spans="7:14" x14ac:dyDescent="0.3">
      <c r="G352" s="62"/>
      <c r="N352" s="62"/>
    </row>
    <row r="353" spans="7:14" x14ac:dyDescent="0.3">
      <c r="G353" s="62"/>
      <c r="N353" s="62"/>
    </row>
    <row r="354" spans="7:14" x14ac:dyDescent="0.3">
      <c r="G354" s="62"/>
      <c r="N354" s="62"/>
    </row>
    <row r="355" spans="7:14" x14ac:dyDescent="0.3">
      <c r="G355" s="62"/>
      <c r="N355" s="62"/>
    </row>
    <row r="356" spans="7:14" x14ac:dyDescent="0.3">
      <c r="G356" s="62"/>
      <c r="N356" s="62"/>
    </row>
    <row r="357" spans="7:14" x14ac:dyDescent="0.3">
      <c r="G357" s="62"/>
      <c r="N357" s="62"/>
    </row>
    <row r="358" spans="7:14" x14ac:dyDescent="0.3">
      <c r="G358" s="62"/>
      <c r="N358" s="62"/>
    </row>
    <row r="359" spans="7:14" x14ac:dyDescent="0.3">
      <c r="G359" s="62"/>
      <c r="N359" s="62"/>
    </row>
    <row r="360" spans="7:14" x14ac:dyDescent="0.3">
      <c r="G360" s="62"/>
      <c r="N360" s="62"/>
    </row>
    <row r="361" spans="7:14" x14ac:dyDescent="0.3">
      <c r="G361" s="62"/>
      <c r="N361" s="62"/>
    </row>
    <row r="362" spans="7:14" x14ac:dyDescent="0.3">
      <c r="G362" s="62"/>
      <c r="N362" s="62"/>
    </row>
    <row r="363" spans="7:14" x14ac:dyDescent="0.3">
      <c r="G363" s="62"/>
      <c r="N363" s="62"/>
    </row>
    <row r="364" spans="7:14" x14ac:dyDescent="0.3">
      <c r="G364" s="62"/>
      <c r="N364" s="62"/>
    </row>
    <row r="365" spans="7:14" x14ac:dyDescent="0.3">
      <c r="G365" s="62"/>
      <c r="N365" s="62"/>
    </row>
    <row r="366" spans="7:14" x14ac:dyDescent="0.3">
      <c r="G366" s="62"/>
      <c r="N366" s="62"/>
    </row>
    <row r="367" spans="7:14" x14ac:dyDescent="0.3">
      <c r="G367" s="62"/>
      <c r="N367" s="62"/>
    </row>
    <row r="368" spans="7:14" x14ac:dyDescent="0.3">
      <c r="G368" s="62"/>
      <c r="N368" s="62"/>
    </row>
    <row r="369" spans="7:14" x14ac:dyDescent="0.3">
      <c r="G369" s="62"/>
      <c r="N369" s="62"/>
    </row>
    <row r="370" spans="7:14" x14ac:dyDescent="0.3">
      <c r="G370" s="62"/>
      <c r="N370" s="62"/>
    </row>
    <row r="371" spans="7:14" x14ac:dyDescent="0.3">
      <c r="G371" s="62"/>
      <c r="N371" s="62"/>
    </row>
    <row r="372" spans="7:14" x14ac:dyDescent="0.3">
      <c r="G372" s="62"/>
      <c r="N372" s="62"/>
    </row>
    <row r="373" spans="7:14" x14ac:dyDescent="0.3">
      <c r="G373" s="62"/>
      <c r="N373" s="62"/>
    </row>
    <row r="374" spans="7:14" x14ac:dyDescent="0.3">
      <c r="G374" s="62"/>
      <c r="N374" s="62"/>
    </row>
    <row r="375" spans="7:14" x14ac:dyDescent="0.3">
      <c r="G375" s="62"/>
      <c r="N375" s="62"/>
    </row>
    <row r="376" spans="7:14" x14ac:dyDescent="0.3">
      <c r="G376" s="62"/>
      <c r="N376" s="62"/>
    </row>
    <row r="377" spans="7:14" x14ac:dyDescent="0.3">
      <c r="G377" s="62"/>
      <c r="N377" s="62"/>
    </row>
    <row r="378" spans="7:14" x14ac:dyDescent="0.3">
      <c r="G378" s="62"/>
      <c r="N378" s="62"/>
    </row>
    <row r="379" spans="7:14" x14ac:dyDescent="0.3">
      <c r="G379" s="62"/>
      <c r="N379" s="62"/>
    </row>
    <row r="380" spans="7:14" x14ac:dyDescent="0.3">
      <c r="G380" s="62"/>
      <c r="N380" s="62"/>
    </row>
    <row r="381" spans="7:14" x14ac:dyDescent="0.3">
      <c r="G381" s="62"/>
      <c r="N381" s="62"/>
    </row>
    <row r="382" spans="7:14" x14ac:dyDescent="0.3">
      <c r="G382" s="62"/>
      <c r="N382" s="62"/>
    </row>
    <row r="383" spans="7:14" x14ac:dyDescent="0.3">
      <c r="G383" s="62"/>
      <c r="N383" s="62"/>
    </row>
    <row r="384" spans="7:14" x14ac:dyDescent="0.3">
      <c r="G384" s="62"/>
      <c r="N384" s="62"/>
    </row>
    <row r="385" spans="7:14" x14ac:dyDescent="0.3">
      <c r="G385" s="62"/>
      <c r="N385" s="62"/>
    </row>
    <row r="386" spans="7:14" x14ac:dyDescent="0.3">
      <c r="G386" s="62"/>
      <c r="N386" s="62"/>
    </row>
    <row r="387" spans="7:14" x14ac:dyDescent="0.3">
      <c r="G387" s="62"/>
      <c r="N387" s="62"/>
    </row>
    <row r="388" spans="7:14" x14ac:dyDescent="0.3">
      <c r="G388" s="62"/>
      <c r="N388" s="62"/>
    </row>
    <row r="389" spans="7:14" x14ac:dyDescent="0.3">
      <c r="G389" s="62"/>
      <c r="N389" s="62"/>
    </row>
    <row r="390" spans="7:14" x14ac:dyDescent="0.3">
      <c r="G390" s="62"/>
      <c r="N390" s="62"/>
    </row>
    <row r="391" spans="7:14" x14ac:dyDescent="0.3">
      <c r="G391" s="62"/>
      <c r="N391" s="62"/>
    </row>
    <row r="392" spans="7:14" x14ac:dyDescent="0.3">
      <c r="G392" s="62"/>
      <c r="N392" s="62"/>
    </row>
    <row r="393" spans="7:14" x14ac:dyDescent="0.3">
      <c r="G393" s="62"/>
      <c r="N393" s="62"/>
    </row>
    <row r="394" spans="7:14" x14ac:dyDescent="0.3">
      <c r="G394" s="62"/>
      <c r="N394" s="62"/>
    </row>
    <row r="395" spans="7:14" x14ac:dyDescent="0.3">
      <c r="G395" s="62"/>
      <c r="N395" s="62"/>
    </row>
    <row r="396" spans="7:14" x14ac:dyDescent="0.3">
      <c r="G396" s="62"/>
      <c r="N396" s="62"/>
    </row>
    <row r="397" spans="7:14" x14ac:dyDescent="0.3">
      <c r="G397" s="62"/>
      <c r="N397" s="62"/>
    </row>
    <row r="398" spans="7:14" x14ac:dyDescent="0.3">
      <c r="G398" s="62"/>
      <c r="N398" s="62"/>
    </row>
    <row r="399" spans="7:14" x14ac:dyDescent="0.3">
      <c r="G399" s="62"/>
      <c r="N399" s="62"/>
    </row>
    <row r="400" spans="7:14" x14ac:dyDescent="0.3">
      <c r="G400" s="62"/>
      <c r="N400" s="62"/>
    </row>
    <row r="401" spans="7:14" x14ac:dyDescent="0.3">
      <c r="G401" s="62"/>
      <c r="N401" s="62"/>
    </row>
    <row r="402" spans="7:14" x14ac:dyDescent="0.3">
      <c r="G402" s="62"/>
      <c r="N402" s="62"/>
    </row>
    <row r="403" spans="7:14" x14ac:dyDescent="0.3">
      <c r="G403" s="62"/>
      <c r="N403" s="62"/>
    </row>
    <row r="404" spans="7:14" x14ac:dyDescent="0.3">
      <c r="G404" s="62"/>
      <c r="N404" s="62"/>
    </row>
    <row r="405" spans="7:14" x14ac:dyDescent="0.3">
      <c r="G405" s="62"/>
      <c r="N405" s="62"/>
    </row>
    <row r="406" spans="7:14" x14ac:dyDescent="0.3">
      <c r="G406" s="62"/>
      <c r="N406" s="62"/>
    </row>
    <row r="407" spans="7:14" x14ac:dyDescent="0.3">
      <c r="G407" s="62"/>
      <c r="N407" s="62"/>
    </row>
    <row r="408" spans="7:14" x14ac:dyDescent="0.3">
      <c r="G408" s="62"/>
      <c r="N408" s="62"/>
    </row>
    <row r="409" spans="7:14" x14ac:dyDescent="0.3">
      <c r="G409" s="62"/>
      <c r="N409" s="62"/>
    </row>
    <row r="410" spans="7:14" x14ac:dyDescent="0.3">
      <c r="G410" s="62"/>
      <c r="N410" s="62"/>
    </row>
    <row r="411" spans="7:14" x14ac:dyDescent="0.3">
      <c r="G411" s="62"/>
      <c r="N411" s="62"/>
    </row>
    <row r="412" spans="7:14" x14ac:dyDescent="0.3">
      <c r="G412" s="62"/>
      <c r="N412" s="62"/>
    </row>
    <row r="413" spans="7:14" x14ac:dyDescent="0.3">
      <c r="G413" s="62"/>
      <c r="N413" s="62"/>
    </row>
    <row r="414" spans="7:14" x14ac:dyDescent="0.3">
      <c r="G414" s="62"/>
      <c r="N414" s="62"/>
    </row>
    <row r="415" spans="7:14" x14ac:dyDescent="0.3">
      <c r="G415" s="62"/>
      <c r="N415" s="62"/>
    </row>
    <row r="416" spans="7:14" x14ac:dyDescent="0.3">
      <c r="G416" s="62"/>
      <c r="N416" s="62"/>
    </row>
    <row r="417" spans="7:14" x14ac:dyDescent="0.3">
      <c r="G417" s="62"/>
      <c r="N417" s="62"/>
    </row>
    <row r="418" spans="7:14" x14ac:dyDescent="0.3">
      <c r="G418" s="62"/>
      <c r="N418" s="62"/>
    </row>
    <row r="419" spans="7:14" x14ac:dyDescent="0.3">
      <c r="G419" s="62"/>
      <c r="N419" s="62"/>
    </row>
    <row r="420" spans="7:14" x14ac:dyDescent="0.3">
      <c r="G420" s="62"/>
      <c r="N420" s="62"/>
    </row>
    <row r="421" spans="7:14" x14ac:dyDescent="0.3">
      <c r="G421" s="62"/>
      <c r="N421" s="62"/>
    </row>
    <row r="422" spans="7:14" x14ac:dyDescent="0.3">
      <c r="G422" s="62"/>
      <c r="N422" s="62"/>
    </row>
    <row r="423" spans="7:14" x14ac:dyDescent="0.3">
      <c r="G423" s="62"/>
      <c r="N423" s="62"/>
    </row>
    <row r="424" spans="7:14" x14ac:dyDescent="0.3">
      <c r="G424" s="62"/>
      <c r="N424" s="62"/>
    </row>
    <row r="425" spans="7:14" x14ac:dyDescent="0.3">
      <c r="G425" s="62"/>
      <c r="N425" s="62"/>
    </row>
    <row r="426" spans="7:14" x14ac:dyDescent="0.3">
      <c r="G426" s="62"/>
      <c r="N426" s="62"/>
    </row>
    <row r="427" spans="7:14" x14ac:dyDescent="0.3">
      <c r="G427" s="62"/>
      <c r="N427" s="62"/>
    </row>
    <row r="428" spans="7:14" x14ac:dyDescent="0.3">
      <c r="G428" s="62"/>
      <c r="N428" s="62"/>
    </row>
    <row r="429" spans="7:14" x14ac:dyDescent="0.3">
      <c r="G429" s="62"/>
      <c r="N429" s="62"/>
    </row>
    <row r="430" spans="7:14" x14ac:dyDescent="0.3">
      <c r="G430" s="62"/>
      <c r="N430" s="62"/>
    </row>
    <row r="431" spans="7:14" x14ac:dyDescent="0.3">
      <c r="G431" s="62"/>
      <c r="N431" s="62"/>
    </row>
    <row r="432" spans="7:14" x14ac:dyDescent="0.3">
      <c r="G432" s="62"/>
      <c r="N432" s="62"/>
    </row>
    <row r="433" spans="7:14" x14ac:dyDescent="0.3">
      <c r="G433" s="62"/>
      <c r="N433" s="62"/>
    </row>
    <row r="434" spans="7:14" x14ac:dyDescent="0.3">
      <c r="G434" s="62"/>
      <c r="N434" s="62"/>
    </row>
    <row r="435" spans="7:14" x14ac:dyDescent="0.3">
      <c r="G435" s="62"/>
      <c r="N435" s="62"/>
    </row>
    <row r="436" spans="7:14" x14ac:dyDescent="0.3">
      <c r="G436" s="62"/>
      <c r="N436" s="62"/>
    </row>
    <row r="437" spans="7:14" x14ac:dyDescent="0.3">
      <c r="G437" s="62"/>
      <c r="N437" s="62"/>
    </row>
    <row r="438" spans="7:14" x14ac:dyDescent="0.3">
      <c r="G438" s="62"/>
      <c r="N438" s="62"/>
    </row>
    <row r="439" spans="7:14" x14ac:dyDescent="0.3">
      <c r="G439" s="62"/>
      <c r="N439" s="62"/>
    </row>
    <row r="440" spans="7:14" x14ac:dyDescent="0.3">
      <c r="G440" s="62"/>
      <c r="N440" s="62"/>
    </row>
    <row r="441" spans="7:14" x14ac:dyDescent="0.3">
      <c r="G441" s="62"/>
      <c r="N441" s="62"/>
    </row>
    <row r="442" spans="7:14" x14ac:dyDescent="0.3">
      <c r="G442" s="62"/>
      <c r="N442" s="62"/>
    </row>
    <row r="443" spans="7:14" x14ac:dyDescent="0.3">
      <c r="G443" s="62"/>
      <c r="N443" s="62"/>
    </row>
    <row r="444" spans="7:14" x14ac:dyDescent="0.3">
      <c r="G444" s="62"/>
      <c r="N444" s="62"/>
    </row>
    <row r="445" spans="7:14" x14ac:dyDescent="0.3">
      <c r="G445" s="62"/>
      <c r="N445" s="62"/>
    </row>
    <row r="446" spans="7:14" x14ac:dyDescent="0.3">
      <c r="G446" s="62"/>
      <c r="N446" s="62"/>
    </row>
    <row r="447" spans="7:14" x14ac:dyDescent="0.3">
      <c r="G447" s="62"/>
      <c r="N447" s="62"/>
    </row>
    <row r="448" spans="7:14" x14ac:dyDescent="0.3">
      <c r="G448" s="62"/>
      <c r="N448" s="62"/>
    </row>
    <row r="449" spans="7:14" x14ac:dyDescent="0.3">
      <c r="G449" s="62"/>
      <c r="N449" s="62"/>
    </row>
    <row r="450" spans="7:14" x14ac:dyDescent="0.3">
      <c r="G450" s="62"/>
      <c r="N450" s="62"/>
    </row>
    <row r="451" spans="7:14" x14ac:dyDescent="0.3">
      <c r="G451" s="62"/>
      <c r="N451" s="62"/>
    </row>
    <row r="452" spans="7:14" x14ac:dyDescent="0.3">
      <c r="G452" s="62"/>
      <c r="N452" s="62"/>
    </row>
    <row r="453" spans="7:14" x14ac:dyDescent="0.3">
      <c r="G453" s="62"/>
      <c r="N453" s="62"/>
    </row>
    <row r="454" spans="7:14" x14ac:dyDescent="0.3">
      <c r="G454" s="62"/>
      <c r="N454" s="62"/>
    </row>
    <row r="455" spans="7:14" x14ac:dyDescent="0.3">
      <c r="G455" s="62"/>
      <c r="N455" s="62"/>
    </row>
    <row r="456" spans="7:14" x14ac:dyDescent="0.3">
      <c r="G456" s="62"/>
      <c r="N456" s="62"/>
    </row>
    <row r="457" spans="7:14" x14ac:dyDescent="0.3">
      <c r="G457" s="62"/>
      <c r="N457" s="62"/>
    </row>
    <row r="458" spans="7:14" x14ac:dyDescent="0.3">
      <c r="G458" s="62"/>
      <c r="N458" s="62"/>
    </row>
    <row r="459" spans="7:14" x14ac:dyDescent="0.3">
      <c r="G459" s="62"/>
      <c r="N459" s="62"/>
    </row>
    <row r="460" spans="7:14" x14ac:dyDescent="0.3">
      <c r="G460" s="62"/>
      <c r="N460" s="62"/>
    </row>
    <row r="461" spans="7:14" x14ac:dyDescent="0.3">
      <c r="G461" s="62"/>
      <c r="N461" s="62"/>
    </row>
    <row r="462" spans="7:14" x14ac:dyDescent="0.3">
      <c r="G462" s="62"/>
      <c r="N462" s="62"/>
    </row>
    <row r="463" spans="7:14" x14ac:dyDescent="0.3">
      <c r="G463" s="62"/>
      <c r="N463" s="62"/>
    </row>
    <row r="464" spans="7:14" x14ac:dyDescent="0.3">
      <c r="G464" s="62"/>
      <c r="N464" s="62"/>
    </row>
    <row r="465" spans="7:14" x14ac:dyDescent="0.3">
      <c r="G465" s="62"/>
      <c r="N465" s="62"/>
    </row>
    <row r="466" spans="7:14" x14ac:dyDescent="0.3">
      <c r="G466" s="62"/>
      <c r="N466" s="62"/>
    </row>
    <row r="467" spans="7:14" x14ac:dyDescent="0.3">
      <c r="G467" s="62"/>
      <c r="N467" s="62"/>
    </row>
    <row r="468" spans="7:14" x14ac:dyDescent="0.3">
      <c r="G468" s="62"/>
      <c r="N468" s="62"/>
    </row>
    <row r="469" spans="7:14" x14ac:dyDescent="0.3">
      <c r="G469" s="62"/>
      <c r="N469" s="62"/>
    </row>
    <row r="470" spans="7:14" x14ac:dyDescent="0.3">
      <c r="G470" s="62"/>
      <c r="N470" s="62"/>
    </row>
    <row r="471" spans="7:14" x14ac:dyDescent="0.3">
      <c r="G471" s="62"/>
      <c r="N471" s="62"/>
    </row>
    <row r="472" spans="7:14" x14ac:dyDescent="0.3">
      <c r="G472" s="62"/>
      <c r="N472" s="62"/>
    </row>
    <row r="473" spans="7:14" x14ac:dyDescent="0.3">
      <c r="G473" s="62"/>
      <c r="N473" s="62"/>
    </row>
    <row r="474" spans="7:14" x14ac:dyDescent="0.3">
      <c r="G474" s="62"/>
      <c r="N474" s="62"/>
    </row>
    <row r="475" spans="7:14" x14ac:dyDescent="0.3">
      <c r="G475" s="62"/>
      <c r="N475" s="62"/>
    </row>
    <row r="476" spans="7:14" x14ac:dyDescent="0.3">
      <c r="G476" s="62"/>
      <c r="N476" s="62"/>
    </row>
    <row r="477" spans="7:14" x14ac:dyDescent="0.3">
      <c r="G477" s="62"/>
      <c r="N477" s="62"/>
    </row>
    <row r="478" spans="7:14" x14ac:dyDescent="0.3">
      <c r="G478" s="62"/>
      <c r="N478" s="62"/>
    </row>
    <row r="479" spans="7:14" x14ac:dyDescent="0.3">
      <c r="G479" s="62"/>
      <c r="N479" s="62"/>
    </row>
    <row r="480" spans="7:14" x14ac:dyDescent="0.3">
      <c r="G480" s="62"/>
      <c r="N480" s="62"/>
    </row>
    <row r="481" spans="7:14" x14ac:dyDescent="0.3">
      <c r="G481" s="62"/>
      <c r="N481" s="62"/>
    </row>
    <row r="482" spans="7:14" x14ac:dyDescent="0.3">
      <c r="G482" s="62"/>
      <c r="N482" s="62"/>
    </row>
    <row r="483" spans="7:14" x14ac:dyDescent="0.3">
      <c r="G483" s="62"/>
      <c r="N483" s="62"/>
    </row>
    <row r="484" spans="7:14" x14ac:dyDescent="0.3">
      <c r="G484" s="62"/>
      <c r="N484" s="62"/>
    </row>
    <row r="485" spans="7:14" x14ac:dyDescent="0.3">
      <c r="G485" s="62"/>
      <c r="N485" s="62"/>
    </row>
    <row r="486" spans="7:14" x14ac:dyDescent="0.3">
      <c r="G486" s="62"/>
      <c r="N486" s="62"/>
    </row>
    <row r="487" spans="7:14" x14ac:dyDescent="0.3">
      <c r="G487" s="62"/>
      <c r="N487" s="62"/>
    </row>
    <row r="488" spans="7:14" x14ac:dyDescent="0.3">
      <c r="G488" s="62"/>
      <c r="N488" s="62"/>
    </row>
    <row r="489" spans="7:14" x14ac:dyDescent="0.3">
      <c r="G489" s="62"/>
      <c r="N489" s="62"/>
    </row>
    <row r="490" spans="7:14" x14ac:dyDescent="0.3">
      <c r="G490" s="62"/>
      <c r="N490" s="62"/>
    </row>
    <row r="491" spans="7:14" x14ac:dyDescent="0.3">
      <c r="G491" s="62"/>
      <c r="N491" s="62"/>
    </row>
    <row r="492" spans="7:14" x14ac:dyDescent="0.3">
      <c r="G492" s="62"/>
      <c r="N492" s="62"/>
    </row>
    <row r="493" spans="7:14" x14ac:dyDescent="0.3">
      <c r="G493" s="62"/>
      <c r="N493" s="62"/>
    </row>
    <row r="494" spans="7:14" x14ac:dyDescent="0.3">
      <c r="G494" s="62"/>
      <c r="N494" s="62"/>
    </row>
    <row r="495" spans="7:14" x14ac:dyDescent="0.3">
      <c r="G495" s="62"/>
      <c r="N495" s="62"/>
    </row>
    <row r="496" spans="7:14" x14ac:dyDescent="0.3">
      <c r="G496" s="62"/>
      <c r="N496" s="62"/>
    </row>
    <row r="497" spans="7:14" x14ac:dyDescent="0.3">
      <c r="G497" s="62"/>
      <c r="N497" s="62"/>
    </row>
    <row r="498" spans="7:14" x14ac:dyDescent="0.3">
      <c r="G498" s="62"/>
      <c r="N498" s="62"/>
    </row>
    <row r="499" spans="7:14" x14ac:dyDescent="0.3">
      <c r="G499" s="62"/>
      <c r="N499" s="62"/>
    </row>
    <row r="500" spans="7:14" x14ac:dyDescent="0.3">
      <c r="G500" s="62"/>
      <c r="N500" s="62"/>
    </row>
    <row r="501" spans="7:14" x14ac:dyDescent="0.3">
      <c r="G501" s="62"/>
      <c r="N501" s="62"/>
    </row>
    <row r="502" spans="7:14" x14ac:dyDescent="0.3">
      <c r="G502" s="62"/>
      <c r="N502" s="62"/>
    </row>
    <row r="503" spans="7:14" x14ac:dyDescent="0.3">
      <c r="G503" s="62"/>
      <c r="N503" s="62"/>
    </row>
    <row r="504" spans="7:14" x14ac:dyDescent="0.3">
      <c r="G504" s="62"/>
      <c r="N504" s="62"/>
    </row>
    <row r="505" spans="7:14" x14ac:dyDescent="0.3">
      <c r="G505" s="62"/>
      <c r="N505" s="62"/>
    </row>
    <row r="506" spans="7:14" x14ac:dyDescent="0.3">
      <c r="G506" s="62"/>
      <c r="N506" s="62"/>
    </row>
    <row r="507" spans="7:14" x14ac:dyDescent="0.3">
      <c r="G507" s="62"/>
      <c r="N507" s="62"/>
    </row>
    <row r="508" spans="7:14" x14ac:dyDescent="0.3">
      <c r="G508" s="62"/>
      <c r="N508" s="62"/>
    </row>
    <row r="509" spans="7:14" x14ac:dyDescent="0.3">
      <c r="G509" s="62"/>
      <c r="N509" s="62"/>
    </row>
    <row r="510" spans="7:14" x14ac:dyDescent="0.3">
      <c r="G510" s="62"/>
      <c r="N510" s="62"/>
    </row>
    <row r="511" spans="7:14" x14ac:dyDescent="0.3">
      <c r="G511" s="62"/>
      <c r="N511" s="62"/>
    </row>
    <row r="512" spans="7:14" x14ac:dyDescent="0.3">
      <c r="G512" s="62"/>
      <c r="N512" s="62"/>
    </row>
    <row r="513" spans="7:14" x14ac:dyDescent="0.3">
      <c r="G513" s="62"/>
      <c r="N513" s="62"/>
    </row>
    <row r="514" spans="7:14" x14ac:dyDescent="0.3">
      <c r="G514" s="62"/>
      <c r="N514" s="62"/>
    </row>
    <row r="515" spans="7:14" x14ac:dyDescent="0.3">
      <c r="G515" s="62"/>
      <c r="N515" s="62"/>
    </row>
    <row r="516" spans="7:14" x14ac:dyDescent="0.3">
      <c r="G516" s="62"/>
      <c r="N516" s="62"/>
    </row>
    <row r="517" spans="7:14" x14ac:dyDescent="0.3">
      <c r="G517" s="62"/>
      <c r="N517" s="62"/>
    </row>
    <row r="518" spans="7:14" x14ac:dyDescent="0.3">
      <c r="G518" s="62"/>
      <c r="N518" s="62"/>
    </row>
    <row r="519" spans="7:14" x14ac:dyDescent="0.3">
      <c r="G519" s="62"/>
      <c r="N519" s="62"/>
    </row>
    <row r="520" spans="7:14" x14ac:dyDescent="0.3">
      <c r="G520" s="62"/>
      <c r="N520" s="62"/>
    </row>
    <row r="521" spans="7:14" x14ac:dyDescent="0.3">
      <c r="G521" s="62"/>
      <c r="N521" s="62"/>
    </row>
    <row r="522" spans="7:14" x14ac:dyDescent="0.3">
      <c r="G522" s="62"/>
      <c r="N522" s="62"/>
    </row>
    <row r="523" spans="7:14" x14ac:dyDescent="0.3">
      <c r="G523" s="62"/>
      <c r="N523" s="62"/>
    </row>
    <row r="524" spans="7:14" x14ac:dyDescent="0.3">
      <c r="G524" s="62"/>
      <c r="N524" s="62"/>
    </row>
    <row r="525" spans="7:14" x14ac:dyDescent="0.3">
      <c r="G525" s="62"/>
      <c r="N525" s="62"/>
    </row>
    <row r="526" spans="7:14" x14ac:dyDescent="0.3">
      <c r="G526" s="62"/>
      <c r="N526" s="62"/>
    </row>
    <row r="527" spans="7:14" x14ac:dyDescent="0.3">
      <c r="G527" s="62"/>
      <c r="N527" s="62"/>
    </row>
    <row r="528" spans="7:14" x14ac:dyDescent="0.3">
      <c r="G528" s="62"/>
      <c r="N528" s="62"/>
    </row>
    <row r="529" spans="7:14" x14ac:dyDescent="0.3">
      <c r="G529" s="62"/>
      <c r="N529" s="62"/>
    </row>
    <row r="530" spans="7:14" x14ac:dyDescent="0.3">
      <c r="G530" s="62"/>
      <c r="N530" s="62"/>
    </row>
    <row r="531" spans="7:14" x14ac:dyDescent="0.3">
      <c r="G531" s="62"/>
      <c r="N531" s="62"/>
    </row>
    <row r="532" spans="7:14" x14ac:dyDescent="0.3">
      <c r="G532" s="62"/>
      <c r="N532" s="62"/>
    </row>
    <row r="533" spans="7:14" x14ac:dyDescent="0.3">
      <c r="G533" s="62"/>
      <c r="N533" s="62"/>
    </row>
    <row r="534" spans="7:14" x14ac:dyDescent="0.3">
      <c r="G534" s="62"/>
      <c r="N534" s="62"/>
    </row>
    <row r="535" spans="7:14" x14ac:dyDescent="0.3">
      <c r="G535" s="62"/>
      <c r="N535" s="62"/>
    </row>
    <row r="536" spans="7:14" x14ac:dyDescent="0.3">
      <c r="G536" s="62"/>
      <c r="N536" s="62"/>
    </row>
    <row r="537" spans="7:14" x14ac:dyDescent="0.3">
      <c r="G537" s="62"/>
      <c r="N537" s="62"/>
    </row>
    <row r="538" spans="7:14" x14ac:dyDescent="0.3">
      <c r="G538" s="62"/>
      <c r="N538" s="62"/>
    </row>
    <row r="539" spans="7:14" x14ac:dyDescent="0.3">
      <c r="G539" s="62"/>
      <c r="N539" s="62"/>
    </row>
    <row r="540" spans="7:14" x14ac:dyDescent="0.3">
      <c r="G540" s="62"/>
      <c r="N540" s="62"/>
    </row>
    <row r="541" spans="7:14" x14ac:dyDescent="0.3">
      <c r="G541" s="62"/>
      <c r="N541" s="62"/>
    </row>
    <row r="542" spans="7:14" x14ac:dyDescent="0.3">
      <c r="G542" s="62"/>
      <c r="N542" s="62"/>
    </row>
    <row r="543" spans="7:14" x14ac:dyDescent="0.3">
      <c r="G543" s="62"/>
      <c r="N543" s="62"/>
    </row>
    <row r="544" spans="7:14" x14ac:dyDescent="0.3">
      <c r="G544" s="62"/>
      <c r="N544" s="62"/>
    </row>
    <row r="545" spans="7:14" x14ac:dyDescent="0.3">
      <c r="G545" s="62"/>
      <c r="N545" s="62"/>
    </row>
    <row r="546" spans="7:14" x14ac:dyDescent="0.3">
      <c r="G546" s="62"/>
      <c r="N546" s="62"/>
    </row>
    <row r="547" spans="7:14" x14ac:dyDescent="0.3">
      <c r="G547" s="62"/>
      <c r="N547" s="62"/>
    </row>
    <row r="548" spans="7:14" x14ac:dyDescent="0.3">
      <c r="G548" s="62"/>
      <c r="N548" s="62"/>
    </row>
    <row r="549" spans="7:14" x14ac:dyDescent="0.3">
      <c r="G549" s="62"/>
      <c r="N549" s="62"/>
    </row>
    <row r="550" spans="7:14" x14ac:dyDescent="0.3">
      <c r="G550" s="62"/>
      <c r="N550" s="62"/>
    </row>
    <row r="551" spans="7:14" x14ac:dyDescent="0.3">
      <c r="G551" s="62"/>
      <c r="N551" s="62"/>
    </row>
    <row r="552" spans="7:14" x14ac:dyDescent="0.3">
      <c r="G552" s="62"/>
      <c r="N552" s="62"/>
    </row>
    <row r="553" spans="7:14" x14ac:dyDescent="0.3">
      <c r="G553" s="62"/>
      <c r="N553" s="62"/>
    </row>
    <row r="554" spans="7:14" x14ac:dyDescent="0.3">
      <c r="G554" s="62"/>
      <c r="N554" s="62"/>
    </row>
    <row r="555" spans="7:14" x14ac:dyDescent="0.3">
      <c r="G555" s="62"/>
      <c r="N555" s="62"/>
    </row>
    <row r="556" spans="7:14" x14ac:dyDescent="0.3">
      <c r="G556" s="62"/>
      <c r="N556" s="62"/>
    </row>
    <row r="557" spans="7:14" x14ac:dyDescent="0.3">
      <c r="G557" s="62"/>
      <c r="N557" s="62"/>
    </row>
    <row r="558" spans="7:14" x14ac:dyDescent="0.3">
      <c r="G558" s="62"/>
      <c r="N558" s="62"/>
    </row>
    <row r="559" spans="7:14" x14ac:dyDescent="0.3">
      <c r="G559" s="62"/>
      <c r="N559" s="62"/>
    </row>
    <row r="560" spans="7:14" x14ac:dyDescent="0.3">
      <c r="G560" s="62"/>
      <c r="N560" s="62"/>
    </row>
    <row r="561" spans="7:14" x14ac:dyDescent="0.3">
      <c r="G561" s="62"/>
      <c r="N561" s="62"/>
    </row>
    <row r="562" spans="7:14" x14ac:dyDescent="0.3">
      <c r="G562" s="62"/>
      <c r="N562" s="62"/>
    </row>
    <row r="563" spans="7:14" x14ac:dyDescent="0.3">
      <c r="G563" s="62"/>
      <c r="N563" s="62"/>
    </row>
    <row r="564" spans="7:14" x14ac:dyDescent="0.3">
      <c r="G564" s="62"/>
      <c r="N564" s="62"/>
    </row>
    <row r="565" spans="7:14" x14ac:dyDescent="0.3">
      <c r="G565" s="62"/>
      <c r="N565" s="62"/>
    </row>
    <row r="566" spans="7:14" x14ac:dyDescent="0.3">
      <c r="G566" s="62"/>
      <c r="N566" s="62"/>
    </row>
    <row r="567" spans="7:14" x14ac:dyDescent="0.3">
      <c r="G567" s="62"/>
      <c r="N567" s="62"/>
    </row>
    <row r="568" spans="7:14" x14ac:dyDescent="0.3">
      <c r="G568" s="62"/>
      <c r="N568" s="62"/>
    </row>
    <row r="569" spans="7:14" x14ac:dyDescent="0.3">
      <c r="G569" s="62"/>
      <c r="N569" s="62"/>
    </row>
    <row r="570" spans="7:14" x14ac:dyDescent="0.3">
      <c r="G570" s="62"/>
      <c r="N570" s="62"/>
    </row>
    <row r="571" spans="7:14" x14ac:dyDescent="0.3">
      <c r="G571" s="62"/>
      <c r="N571" s="62"/>
    </row>
    <row r="572" spans="7:14" x14ac:dyDescent="0.3">
      <c r="G572" s="62"/>
      <c r="N572" s="62"/>
    </row>
    <row r="573" spans="7:14" x14ac:dyDescent="0.3">
      <c r="G573" s="62"/>
      <c r="N573" s="62"/>
    </row>
    <row r="574" spans="7:14" x14ac:dyDescent="0.3">
      <c r="G574" s="62"/>
      <c r="N574" s="62"/>
    </row>
    <row r="575" spans="7:14" x14ac:dyDescent="0.3">
      <c r="G575" s="62"/>
      <c r="N575" s="62"/>
    </row>
    <row r="576" spans="7:14" x14ac:dyDescent="0.3">
      <c r="G576" s="62"/>
      <c r="N576" s="62"/>
    </row>
    <row r="577" spans="7:14" x14ac:dyDescent="0.3">
      <c r="G577" s="62"/>
      <c r="N577" s="62"/>
    </row>
    <row r="578" spans="7:14" x14ac:dyDescent="0.3">
      <c r="G578" s="62"/>
      <c r="N578" s="62"/>
    </row>
    <row r="579" spans="7:14" x14ac:dyDescent="0.3">
      <c r="G579" s="62"/>
      <c r="N579" s="62"/>
    </row>
    <row r="580" spans="7:14" x14ac:dyDescent="0.3">
      <c r="G580" s="62"/>
      <c r="N580" s="62"/>
    </row>
    <row r="581" spans="7:14" x14ac:dyDescent="0.3">
      <c r="G581" s="62"/>
      <c r="N581" s="62"/>
    </row>
    <row r="582" spans="7:14" x14ac:dyDescent="0.3">
      <c r="G582" s="62"/>
      <c r="N582" s="62"/>
    </row>
    <row r="583" spans="7:14" x14ac:dyDescent="0.3">
      <c r="G583" s="62"/>
      <c r="N583" s="62"/>
    </row>
    <row r="584" spans="7:14" x14ac:dyDescent="0.3">
      <c r="G584" s="62"/>
      <c r="N584" s="62"/>
    </row>
    <row r="585" spans="7:14" x14ac:dyDescent="0.3">
      <c r="G585" s="62"/>
      <c r="N585" s="62"/>
    </row>
    <row r="586" spans="7:14" x14ac:dyDescent="0.3">
      <c r="G586" s="62"/>
      <c r="N586" s="62"/>
    </row>
    <row r="587" spans="7:14" x14ac:dyDescent="0.3">
      <c r="G587" s="62"/>
      <c r="N587" s="62"/>
    </row>
    <row r="588" spans="7:14" x14ac:dyDescent="0.3">
      <c r="G588" s="62"/>
      <c r="N588" s="62"/>
    </row>
    <row r="589" spans="7:14" x14ac:dyDescent="0.3">
      <c r="G589" s="62"/>
      <c r="N589" s="62"/>
    </row>
    <row r="590" spans="7:14" x14ac:dyDescent="0.3">
      <c r="G590" s="62"/>
      <c r="N590" s="62"/>
    </row>
    <row r="591" spans="7:14" x14ac:dyDescent="0.3">
      <c r="G591" s="62"/>
      <c r="N591" s="62"/>
    </row>
    <row r="592" spans="7:14" x14ac:dyDescent="0.3">
      <c r="G592" s="62"/>
      <c r="N592" s="62"/>
    </row>
    <row r="593" spans="7:14" x14ac:dyDescent="0.3">
      <c r="G593" s="62"/>
      <c r="N593" s="62"/>
    </row>
    <row r="594" spans="7:14" x14ac:dyDescent="0.3">
      <c r="G594" s="62"/>
      <c r="N594" s="62"/>
    </row>
    <row r="595" spans="7:14" x14ac:dyDescent="0.3">
      <c r="G595" s="62"/>
      <c r="N595" s="62"/>
    </row>
    <row r="596" spans="7:14" x14ac:dyDescent="0.3">
      <c r="G596" s="62"/>
      <c r="N596" s="62"/>
    </row>
    <row r="597" spans="7:14" x14ac:dyDescent="0.3">
      <c r="G597" s="62"/>
      <c r="N597" s="62"/>
    </row>
    <row r="598" spans="7:14" x14ac:dyDescent="0.3">
      <c r="G598" s="62"/>
      <c r="N598" s="62"/>
    </row>
    <row r="599" spans="7:14" x14ac:dyDescent="0.3">
      <c r="G599" s="62"/>
      <c r="N599" s="62"/>
    </row>
    <row r="600" spans="7:14" x14ac:dyDescent="0.3">
      <c r="G600" s="62"/>
      <c r="N600" s="62"/>
    </row>
    <row r="601" spans="7:14" x14ac:dyDescent="0.3">
      <c r="G601" s="62"/>
      <c r="N601" s="62"/>
    </row>
    <row r="602" spans="7:14" x14ac:dyDescent="0.3">
      <c r="G602" s="62"/>
      <c r="N602" s="62"/>
    </row>
    <row r="603" spans="7:14" x14ac:dyDescent="0.3">
      <c r="G603" s="62"/>
      <c r="N603" s="62"/>
    </row>
    <row r="604" spans="7:14" x14ac:dyDescent="0.3">
      <c r="G604" s="62"/>
      <c r="N604" s="62"/>
    </row>
    <row r="605" spans="7:14" x14ac:dyDescent="0.3">
      <c r="G605" s="62"/>
      <c r="N605" s="62"/>
    </row>
    <row r="606" spans="7:14" x14ac:dyDescent="0.3">
      <c r="G606" s="62"/>
      <c r="N606" s="62"/>
    </row>
    <row r="607" spans="7:14" x14ac:dyDescent="0.3">
      <c r="G607" s="62"/>
      <c r="N607" s="62"/>
    </row>
    <row r="608" spans="7:14" x14ac:dyDescent="0.3">
      <c r="G608" s="62"/>
      <c r="N608" s="62"/>
    </row>
    <row r="609" spans="7:14" x14ac:dyDescent="0.3">
      <c r="G609" s="62"/>
      <c r="N609" s="62"/>
    </row>
    <row r="610" spans="7:14" x14ac:dyDescent="0.3">
      <c r="G610" s="62"/>
      <c r="N610" s="62"/>
    </row>
    <row r="611" spans="7:14" x14ac:dyDescent="0.3">
      <c r="G611" s="62"/>
      <c r="N611" s="62"/>
    </row>
    <row r="612" spans="7:14" x14ac:dyDescent="0.3">
      <c r="G612" s="62"/>
      <c r="N612" s="62"/>
    </row>
    <row r="613" spans="7:14" x14ac:dyDescent="0.3">
      <c r="G613" s="62"/>
      <c r="N613" s="62"/>
    </row>
    <row r="614" spans="7:14" x14ac:dyDescent="0.3">
      <c r="G614" s="62"/>
      <c r="N614" s="62"/>
    </row>
    <row r="615" spans="7:14" x14ac:dyDescent="0.3">
      <c r="G615" s="62"/>
      <c r="N615" s="62"/>
    </row>
    <row r="616" spans="7:14" x14ac:dyDescent="0.3">
      <c r="G616" s="62"/>
      <c r="N616" s="62"/>
    </row>
    <row r="617" spans="7:14" x14ac:dyDescent="0.3">
      <c r="G617" s="62"/>
      <c r="N617" s="62"/>
    </row>
    <row r="618" spans="7:14" x14ac:dyDescent="0.3">
      <c r="G618" s="62"/>
      <c r="N618" s="62"/>
    </row>
    <row r="619" spans="7:14" x14ac:dyDescent="0.3">
      <c r="G619" s="62"/>
      <c r="N619" s="62"/>
    </row>
    <row r="620" spans="7:14" x14ac:dyDescent="0.3">
      <c r="G620" s="62"/>
      <c r="N620" s="62"/>
    </row>
    <row r="621" spans="7:14" x14ac:dyDescent="0.3">
      <c r="G621" s="62"/>
      <c r="N621" s="62"/>
    </row>
    <row r="622" spans="7:14" x14ac:dyDescent="0.3">
      <c r="G622" s="62"/>
      <c r="N622" s="62"/>
    </row>
    <row r="623" spans="7:14" x14ac:dyDescent="0.3">
      <c r="G623" s="62"/>
      <c r="N623" s="62"/>
    </row>
    <row r="624" spans="7:14" x14ac:dyDescent="0.3">
      <c r="G624" s="62"/>
      <c r="N624" s="62"/>
    </row>
    <row r="625" spans="7:14" x14ac:dyDescent="0.3">
      <c r="G625" s="62"/>
      <c r="N625" s="62"/>
    </row>
    <row r="626" spans="7:14" x14ac:dyDescent="0.3">
      <c r="G626" s="62"/>
      <c r="N626" s="62"/>
    </row>
    <row r="627" spans="7:14" x14ac:dyDescent="0.3">
      <c r="G627" s="62"/>
      <c r="N627" s="62"/>
    </row>
    <row r="628" spans="7:14" x14ac:dyDescent="0.3">
      <c r="G628" s="62"/>
      <c r="N628" s="62"/>
    </row>
    <row r="629" spans="7:14" x14ac:dyDescent="0.3">
      <c r="G629" s="62"/>
      <c r="N629" s="62"/>
    </row>
    <row r="630" spans="7:14" x14ac:dyDescent="0.3">
      <c r="G630" s="62"/>
      <c r="N630" s="62"/>
    </row>
    <row r="631" spans="7:14" x14ac:dyDescent="0.3">
      <c r="G631" s="62"/>
      <c r="N631" s="62"/>
    </row>
    <row r="632" spans="7:14" x14ac:dyDescent="0.3">
      <c r="G632" s="62"/>
      <c r="N632" s="62"/>
    </row>
    <row r="633" spans="7:14" x14ac:dyDescent="0.3">
      <c r="G633" s="62"/>
      <c r="N633" s="62"/>
    </row>
    <row r="634" spans="7:14" x14ac:dyDescent="0.3">
      <c r="G634" s="62"/>
      <c r="N634" s="62"/>
    </row>
    <row r="635" spans="7:14" x14ac:dyDescent="0.3">
      <c r="G635" s="62"/>
      <c r="N635" s="62"/>
    </row>
    <row r="636" spans="7:14" x14ac:dyDescent="0.3">
      <c r="G636" s="62"/>
      <c r="N636" s="62"/>
    </row>
    <row r="637" spans="7:14" x14ac:dyDescent="0.3">
      <c r="G637" s="62"/>
      <c r="N637" s="62"/>
    </row>
    <row r="638" spans="7:14" x14ac:dyDescent="0.3">
      <c r="G638" s="62"/>
      <c r="N638" s="62"/>
    </row>
    <row r="639" spans="7:14" x14ac:dyDescent="0.3">
      <c r="G639" s="62"/>
      <c r="N639" s="62"/>
    </row>
    <row r="640" spans="7:14" x14ac:dyDescent="0.3">
      <c r="G640" s="62"/>
      <c r="N640" s="62"/>
    </row>
    <row r="641" spans="7:14" x14ac:dyDescent="0.3">
      <c r="G641" s="62"/>
      <c r="N641" s="62"/>
    </row>
    <row r="642" spans="7:14" x14ac:dyDescent="0.3">
      <c r="G642" s="62"/>
      <c r="N642" s="62"/>
    </row>
    <row r="643" spans="7:14" x14ac:dyDescent="0.3">
      <c r="G643" s="62"/>
      <c r="N643" s="62"/>
    </row>
    <row r="644" spans="7:14" x14ac:dyDescent="0.3">
      <c r="G644" s="62"/>
      <c r="N644" s="62"/>
    </row>
    <row r="645" spans="7:14" x14ac:dyDescent="0.3">
      <c r="G645" s="62"/>
      <c r="N645" s="62"/>
    </row>
    <row r="646" spans="7:14" x14ac:dyDescent="0.3">
      <c r="G646" s="62"/>
      <c r="N646" s="62"/>
    </row>
    <row r="647" spans="7:14" x14ac:dyDescent="0.3">
      <c r="G647" s="62"/>
      <c r="N647" s="62"/>
    </row>
    <row r="648" spans="7:14" x14ac:dyDescent="0.3">
      <c r="G648" s="62"/>
      <c r="N648" s="62"/>
    </row>
    <row r="649" spans="7:14" x14ac:dyDescent="0.3">
      <c r="G649" s="62"/>
      <c r="N649" s="62"/>
    </row>
    <row r="650" spans="7:14" x14ac:dyDescent="0.3">
      <c r="G650" s="62"/>
      <c r="N650" s="62"/>
    </row>
    <row r="651" spans="7:14" x14ac:dyDescent="0.3">
      <c r="G651" s="62"/>
      <c r="N651" s="62"/>
    </row>
    <row r="652" spans="7:14" x14ac:dyDescent="0.3">
      <c r="G652" s="62"/>
      <c r="N652" s="62"/>
    </row>
    <row r="653" spans="7:14" x14ac:dyDescent="0.3">
      <c r="G653" s="62"/>
      <c r="N653" s="62"/>
    </row>
    <row r="654" spans="7:14" x14ac:dyDescent="0.3">
      <c r="G654" s="62"/>
      <c r="N654" s="62"/>
    </row>
    <row r="655" spans="7:14" x14ac:dyDescent="0.3">
      <c r="G655" s="62"/>
      <c r="N655" s="62"/>
    </row>
    <row r="656" spans="7:14" x14ac:dyDescent="0.3">
      <c r="G656" s="62"/>
      <c r="N656" s="62"/>
    </row>
    <row r="657" spans="7:14" x14ac:dyDescent="0.3">
      <c r="G657" s="62"/>
      <c r="N657" s="62"/>
    </row>
    <row r="658" spans="7:14" x14ac:dyDescent="0.3">
      <c r="G658" s="62"/>
      <c r="N658" s="62"/>
    </row>
    <row r="659" spans="7:14" x14ac:dyDescent="0.3">
      <c r="G659" s="62"/>
      <c r="N659" s="62"/>
    </row>
    <row r="660" spans="7:14" x14ac:dyDescent="0.3">
      <c r="G660" s="62"/>
      <c r="N660" s="62"/>
    </row>
    <row r="661" spans="7:14" x14ac:dyDescent="0.3">
      <c r="G661" s="62"/>
      <c r="N661" s="62"/>
    </row>
    <row r="662" spans="7:14" x14ac:dyDescent="0.3">
      <c r="G662" s="62"/>
      <c r="N662" s="62"/>
    </row>
    <row r="663" spans="7:14" x14ac:dyDescent="0.3">
      <c r="G663" s="62"/>
      <c r="N663" s="62"/>
    </row>
    <row r="664" spans="7:14" x14ac:dyDescent="0.3">
      <c r="G664" s="62"/>
      <c r="N664" s="62"/>
    </row>
    <row r="665" spans="7:14" x14ac:dyDescent="0.3">
      <c r="G665" s="62"/>
      <c r="N665" s="62"/>
    </row>
    <row r="666" spans="7:14" x14ac:dyDescent="0.3">
      <c r="G666" s="62"/>
      <c r="N666" s="62"/>
    </row>
    <row r="667" spans="7:14" x14ac:dyDescent="0.3">
      <c r="G667" s="62"/>
      <c r="N667" s="62"/>
    </row>
    <row r="668" spans="7:14" x14ac:dyDescent="0.3">
      <c r="G668" s="62"/>
      <c r="N668" s="62"/>
    </row>
    <row r="669" spans="7:14" x14ac:dyDescent="0.3">
      <c r="G669" s="62"/>
      <c r="N669" s="62"/>
    </row>
    <row r="670" spans="7:14" x14ac:dyDescent="0.3">
      <c r="G670" s="62"/>
      <c r="N670" s="62"/>
    </row>
    <row r="671" spans="7:14" x14ac:dyDescent="0.3">
      <c r="G671" s="62"/>
      <c r="N671" s="62"/>
    </row>
    <row r="672" spans="7:14" x14ac:dyDescent="0.3">
      <c r="G672" s="62"/>
      <c r="N672" s="62"/>
    </row>
    <row r="673" spans="7:14" x14ac:dyDescent="0.3">
      <c r="G673" s="62"/>
      <c r="N673" s="62"/>
    </row>
    <row r="674" spans="7:14" x14ac:dyDescent="0.3">
      <c r="G674" s="62"/>
      <c r="N674" s="62"/>
    </row>
    <row r="675" spans="7:14" x14ac:dyDescent="0.3">
      <c r="G675" s="62"/>
      <c r="N675" s="62"/>
    </row>
    <row r="676" spans="7:14" x14ac:dyDescent="0.3">
      <c r="G676" s="62"/>
      <c r="N676" s="62"/>
    </row>
    <row r="677" spans="7:14" x14ac:dyDescent="0.3">
      <c r="G677" s="62"/>
      <c r="N677" s="62"/>
    </row>
    <row r="678" spans="7:14" x14ac:dyDescent="0.3">
      <c r="G678" s="62"/>
      <c r="N678" s="62"/>
    </row>
    <row r="679" spans="7:14" x14ac:dyDescent="0.3">
      <c r="G679" s="62"/>
      <c r="N679" s="62"/>
    </row>
    <row r="680" spans="7:14" x14ac:dyDescent="0.3">
      <c r="G680" s="62"/>
      <c r="N680" s="62"/>
    </row>
    <row r="681" spans="7:14" x14ac:dyDescent="0.3">
      <c r="G681" s="62"/>
      <c r="N681" s="62"/>
    </row>
    <row r="682" spans="7:14" x14ac:dyDescent="0.3">
      <c r="G682" s="62"/>
      <c r="N682" s="62"/>
    </row>
    <row r="683" spans="7:14" x14ac:dyDescent="0.3">
      <c r="G683" s="62"/>
      <c r="N683" s="62"/>
    </row>
    <row r="684" spans="7:14" x14ac:dyDescent="0.3">
      <c r="G684" s="62"/>
      <c r="N684" s="62"/>
    </row>
    <row r="685" spans="7:14" x14ac:dyDescent="0.3">
      <c r="G685" s="62"/>
      <c r="N685" s="62"/>
    </row>
    <row r="686" spans="7:14" x14ac:dyDescent="0.3">
      <c r="G686" s="62"/>
      <c r="N686" s="62"/>
    </row>
    <row r="687" spans="7:14" x14ac:dyDescent="0.3">
      <c r="G687" s="62"/>
      <c r="N687" s="62"/>
    </row>
    <row r="688" spans="7:14" x14ac:dyDescent="0.3">
      <c r="G688" s="62"/>
      <c r="N688" s="62"/>
    </row>
    <row r="689" spans="7:14" x14ac:dyDescent="0.3">
      <c r="G689" s="62"/>
      <c r="N689" s="62"/>
    </row>
    <row r="690" spans="7:14" x14ac:dyDescent="0.3">
      <c r="G690" s="62"/>
      <c r="N690" s="62"/>
    </row>
    <row r="691" spans="7:14" x14ac:dyDescent="0.3">
      <c r="G691" s="62"/>
      <c r="N691" s="62"/>
    </row>
    <row r="692" spans="7:14" x14ac:dyDescent="0.3">
      <c r="G692" s="62"/>
      <c r="N692" s="62"/>
    </row>
    <row r="693" spans="7:14" x14ac:dyDescent="0.3">
      <c r="G693" s="62"/>
      <c r="N693" s="62"/>
    </row>
    <row r="694" spans="7:14" x14ac:dyDescent="0.3">
      <c r="G694" s="62"/>
      <c r="N694" s="62"/>
    </row>
    <row r="695" spans="7:14" x14ac:dyDescent="0.3">
      <c r="G695" s="62"/>
      <c r="N695" s="62"/>
    </row>
    <row r="696" spans="7:14" x14ac:dyDescent="0.3">
      <c r="G696" s="62"/>
      <c r="N696" s="62"/>
    </row>
    <row r="697" spans="7:14" x14ac:dyDescent="0.3">
      <c r="G697" s="62"/>
      <c r="N697" s="62"/>
    </row>
    <row r="698" spans="7:14" x14ac:dyDescent="0.3">
      <c r="G698" s="62"/>
      <c r="N698" s="62"/>
    </row>
    <row r="699" spans="7:14" x14ac:dyDescent="0.3">
      <c r="G699" s="62"/>
      <c r="N699" s="62"/>
    </row>
    <row r="700" spans="7:14" x14ac:dyDescent="0.3">
      <c r="G700" s="62"/>
      <c r="N700" s="62"/>
    </row>
    <row r="701" spans="7:14" x14ac:dyDescent="0.3">
      <c r="G701" s="62"/>
      <c r="N701" s="62"/>
    </row>
    <row r="702" spans="7:14" x14ac:dyDescent="0.3">
      <c r="G702" s="62"/>
      <c r="N702" s="62"/>
    </row>
    <row r="703" spans="7:14" x14ac:dyDescent="0.3">
      <c r="G703" s="62"/>
      <c r="N703" s="62"/>
    </row>
    <row r="704" spans="7:14" x14ac:dyDescent="0.3">
      <c r="G704" s="62"/>
      <c r="N704" s="62"/>
    </row>
    <row r="705" spans="7:14" x14ac:dyDescent="0.3">
      <c r="G705" s="62"/>
      <c r="N705" s="62"/>
    </row>
    <row r="706" spans="7:14" x14ac:dyDescent="0.3">
      <c r="G706" s="62"/>
      <c r="N706" s="62"/>
    </row>
    <row r="707" spans="7:14" x14ac:dyDescent="0.3">
      <c r="G707" s="62"/>
      <c r="N707" s="62"/>
    </row>
    <row r="708" spans="7:14" x14ac:dyDescent="0.3">
      <c r="G708" s="62"/>
      <c r="N708" s="62"/>
    </row>
    <row r="709" spans="7:14" x14ac:dyDescent="0.3">
      <c r="G709" s="62"/>
      <c r="N709" s="62"/>
    </row>
    <row r="710" spans="7:14" x14ac:dyDescent="0.3">
      <c r="G710" s="62"/>
      <c r="N710" s="62"/>
    </row>
    <row r="711" spans="7:14" x14ac:dyDescent="0.3">
      <c r="G711" s="62"/>
      <c r="N711" s="62"/>
    </row>
    <row r="712" spans="7:14" x14ac:dyDescent="0.3">
      <c r="G712" s="62"/>
      <c r="N712" s="62"/>
    </row>
    <row r="713" spans="7:14" x14ac:dyDescent="0.3">
      <c r="G713" s="62"/>
      <c r="N713" s="62"/>
    </row>
    <row r="714" spans="7:14" x14ac:dyDescent="0.3">
      <c r="G714" s="62"/>
      <c r="N714" s="62"/>
    </row>
    <row r="715" spans="7:14" x14ac:dyDescent="0.3">
      <c r="G715" s="62"/>
      <c r="N715" s="62"/>
    </row>
    <row r="716" spans="7:14" x14ac:dyDescent="0.3">
      <c r="G716" s="62"/>
      <c r="N716" s="62"/>
    </row>
    <row r="717" spans="7:14" x14ac:dyDescent="0.3">
      <c r="G717" s="62"/>
      <c r="N717" s="62"/>
    </row>
    <row r="718" spans="7:14" x14ac:dyDescent="0.3">
      <c r="G718" s="62"/>
      <c r="N718" s="62"/>
    </row>
    <row r="719" spans="7:14" x14ac:dyDescent="0.3">
      <c r="G719" s="62"/>
      <c r="N719" s="62"/>
    </row>
    <row r="720" spans="7:14" x14ac:dyDescent="0.3">
      <c r="G720" s="62"/>
      <c r="N720" s="62"/>
    </row>
    <row r="721" spans="7:14" x14ac:dyDescent="0.3">
      <c r="G721" s="62"/>
      <c r="N721" s="62"/>
    </row>
    <row r="722" spans="7:14" x14ac:dyDescent="0.3">
      <c r="G722" s="62"/>
      <c r="N722" s="62"/>
    </row>
    <row r="723" spans="7:14" x14ac:dyDescent="0.3">
      <c r="G723" s="62"/>
      <c r="N723" s="62"/>
    </row>
    <row r="724" spans="7:14" x14ac:dyDescent="0.3">
      <c r="G724" s="62"/>
      <c r="N724" s="62"/>
    </row>
    <row r="725" spans="7:14" x14ac:dyDescent="0.3">
      <c r="G725" s="62"/>
      <c r="N725" s="62"/>
    </row>
    <row r="726" spans="7:14" x14ac:dyDescent="0.3">
      <c r="G726" s="62"/>
      <c r="N726" s="62"/>
    </row>
    <row r="727" spans="7:14" x14ac:dyDescent="0.3">
      <c r="G727" s="62"/>
      <c r="N727" s="62"/>
    </row>
    <row r="728" spans="7:14" x14ac:dyDescent="0.3">
      <c r="G728" s="62"/>
      <c r="N728" s="62"/>
    </row>
    <row r="729" spans="7:14" x14ac:dyDescent="0.3">
      <c r="G729" s="62"/>
      <c r="N729" s="62"/>
    </row>
    <row r="730" spans="7:14" x14ac:dyDescent="0.3">
      <c r="G730" s="62"/>
      <c r="N730" s="62"/>
    </row>
    <row r="731" spans="7:14" x14ac:dyDescent="0.3">
      <c r="G731" s="62"/>
      <c r="N731" s="62"/>
    </row>
    <row r="732" spans="7:14" x14ac:dyDescent="0.3">
      <c r="G732" s="62"/>
      <c r="N732" s="62"/>
    </row>
    <row r="733" spans="7:14" x14ac:dyDescent="0.3">
      <c r="G733" s="62"/>
      <c r="N733" s="62"/>
    </row>
    <row r="734" spans="7:14" x14ac:dyDescent="0.3">
      <c r="G734" s="62"/>
      <c r="N734" s="62"/>
    </row>
    <row r="735" spans="7:14" x14ac:dyDescent="0.3">
      <c r="G735" s="62"/>
      <c r="N735" s="62"/>
    </row>
    <row r="736" spans="7:14" x14ac:dyDescent="0.3">
      <c r="G736" s="62"/>
      <c r="N736" s="62"/>
    </row>
    <row r="737" spans="7:14" x14ac:dyDescent="0.3">
      <c r="G737" s="62"/>
      <c r="N737" s="62"/>
    </row>
    <row r="738" spans="7:14" x14ac:dyDescent="0.3">
      <c r="G738" s="62"/>
      <c r="N738" s="62"/>
    </row>
    <row r="739" spans="7:14" x14ac:dyDescent="0.3">
      <c r="G739" s="62"/>
      <c r="N739" s="62"/>
    </row>
    <row r="740" spans="7:14" x14ac:dyDescent="0.3">
      <c r="G740" s="62"/>
      <c r="N740" s="62"/>
    </row>
    <row r="741" spans="7:14" x14ac:dyDescent="0.3">
      <c r="G741" s="62"/>
      <c r="N741" s="62"/>
    </row>
    <row r="742" spans="7:14" x14ac:dyDescent="0.3">
      <c r="G742" s="62"/>
      <c r="N742" s="62"/>
    </row>
    <row r="743" spans="7:14" x14ac:dyDescent="0.3">
      <c r="G743" s="62"/>
      <c r="N743" s="62"/>
    </row>
    <row r="744" spans="7:14" x14ac:dyDescent="0.3">
      <c r="G744" s="62"/>
      <c r="N744" s="62"/>
    </row>
    <row r="745" spans="7:14" x14ac:dyDescent="0.3">
      <c r="G745" s="62"/>
      <c r="N745" s="62"/>
    </row>
    <row r="746" spans="7:14" x14ac:dyDescent="0.3">
      <c r="G746" s="62"/>
      <c r="N746" s="62"/>
    </row>
    <row r="747" spans="7:14" x14ac:dyDescent="0.3">
      <c r="G747" s="62"/>
      <c r="N747" s="62"/>
    </row>
    <row r="748" spans="7:14" x14ac:dyDescent="0.3">
      <c r="G748" s="62"/>
      <c r="N748" s="62"/>
    </row>
    <row r="749" spans="7:14" x14ac:dyDescent="0.3">
      <c r="G749" s="62"/>
      <c r="N749" s="62"/>
    </row>
    <row r="750" spans="7:14" x14ac:dyDescent="0.3">
      <c r="G750" s="62"/>
      <c r="N750" s="62"/>
    </row>
    <row r="751" spans="7:14" x14ac:dyDescent="0.3">
      <c r="G751" s="62"/>
      <c r="N751" s="62"/>
    </row>
    <row r="752" spans="7:14" x14ac:dyDescent="0.3">
      <c r="G752" s="62"/>
      <c r="N752" s="62"/>
    </row>
    <row r="753" spans="7:14" x14ac:dyDescent="0.3">
      <c r="G753" s="62"/>
      <c r="N753" s="62"/>
    </row>
    <row r="754" spans="7:14" x14ac:dyDescent="0.3">
      <c r="G754" s="62"/>
      <c r="N754" s="62"/>
    </row>
    <row r="755" spans="7:14" x14ac:dyDescent="0.3">
      <c r="G755" s="62"/>
      <c r="N755" s="62"/>
    </row>
    <row r="756" spans="7:14" x14ac:dyDescent="0.3">
      <c r="G756" s="62"/>
      <c r="N756" s="62"/>
    </row>
    <row r="757" spans="7:14" x14ac:dyDescent="0.3">
      <c r="G757" s="62"/>
      <c r="N757" s="62"/>
    </row>
    <row r="758" spans="7:14" x14ac:dyDescent="0.3">
      <c r="G758" s="62"/>
      <c r="N758" s="62"/>
    </row>
    <row r="759" spans="7:14" x14ac:dyDescent="0.3">
      <c r="G759" s="62"/>
      <c r="N759" s="62"/>
    </row>
    <row r="760" spans="7:14" x14ac:dyDescent="0.3">
      <c r="G760" s="62"/>
      <c r="N760" s="62"/>
    </row>
    <row r="761" spans="7:14" x14ac:dyDescent="0.3">
      <c r="G761" s="62"/>
      <c r="N761" s="62"/>
    </row>
    <row r="762" spans="7:14" x14ac:dyDescent="0.3">
      <c r="G762" s="62"/>
      <c r="N762" s="62"/>
    </row>
    <row r="763" spans="7:14" x14ac:dyDescent="0.3">
      <c r="G763" s="62"/>
      <c r="N763" s="62"/>
    </row>
    <row r="764" spans="7:14" x14ac:dyDescent="0.3">
      <c r="G764" s="62"/>
      <c r="N764" s="62"/>
    </row>
    <row r="765" spans="7:14" x14ac:dyDescent="0.3">
      <c r="G765" s="62"/>
      <c r="N765" s="62"/>
    </row>
    <row r="766" spans="7:14" x14ac:dyDescent="0.3">
      <c r="G766" s="62"/>
      <c r="N766" s="62"/>
    </row>
    <row r="767" spans="7:14" x14ac:dyDescent="0.3">
      <c r="G767" s="62"/>
      <c r="N767" s="62"/>
    </row>
    <row r="768" spans="7:14" x14ac:dyDescent="0.3">
      <c r="G768" s="62"/>
      <c r="N768" s="62"/>
    </row>
    <row r="769" spans="7:14" x14ac:dyDescent="0.3">
      <c r="G769" s="62"/>
      <c r="N769" s="62"/>
    </row>
    <row r="770" spans="7:14" x14ac:dyDescent="0.3">
      <c r="G770" s="62"/>
      <c r="N770" s="62"/>
    </row>
    <row r="771" spans="7:14" x14ac:dyDescent="0.3">
      <c r="G771" s="62"/>
      <c r="N771" s="62"/>
    </row>
    <row r="772" spans="7:14" x14ac:dyDescent="0.3">
      <c r="G772" s="62"/>
      <c r="N772" s="62"/>
    </row>
    <row r="773" spans="7:14" x14ac:dyDescent="0.3">
      <c r="G773" s="62"/>
      <c r="N773" s="62"/>
    </row>
    <row r="774" spans="7:14" x14ac:dyDescent="0.3">
      <c r="G774" s="62"/>
      <c r="N774" s="62"/>
    </row>
    <row r="775" spans="7:14" x14ac:dyDescent="0.3">
      <c r="G775" s="62"/>
      <c r="N775" s="62"/>
    </row>
    <row r="776" spans="7:14" x14ac:dyDescent="0.3">
      <c r="G776" s="62"/>
      <c r="N776" s="62"/>
    </row>
    <row r="777" spans="7:14" x14ac:dyDescent="0.3">
      <c r="G777" s="62"/>
      <c r="N777" s="62"/>
    </row>
    <row r="778" spans="7:14" x14ac:dyDescent="0.3">
      <c r="G778" s="62"/>
      <c r="N778" s="62"/>
    </row>
    <row r="779" spans="7:14" x14ac:dyDescent="0.3">
      <c r="G779" s="62"/>
      <c r="N779" s="62"/>
    </row>
    <row r="780" spans="7:14" x14ac:dyDescent="0.3">
      <c r="G780" s="62"/>
      <c r="N780" s="62"/>
    </row>
    <row r="781" spans="7:14" x14ac:dyDescent="0.3">
      <c r="G781" s="62"/>
      <c r="N781" s="62"/>
    </row>
    <row r="782" spans="7:14" x14ac:dyDescent="0.3">
      <c r="G782" s="62"/>
      <c r="N782" s="62"/>
    </row>
    <row r="783" spans="7:14" x14ac:dyDescent="0.3">
      <c r="G783" s="62"/>
      <c r="N783" s="62"/>
    </row>
    <row r="784" spans="7:14" x14ac:dyDescent="0.3">
      <c r="G784" s="62"/>
      <c r="N784" s="62"/>
    </row>
    <row r="785" spans="7:14" x14ac:dyDescent="0.3">
      <c r="G785" s="62"/>
      <c r="N785" s="62"/>
    </row>
    <row r="786" spans="7:14" x14ac:dyDescent="0.3">
      <c r="G786" s="62"/>
      <c r="N786" s="62"/>
    </row>
    <row r="787" spans="7:14" x14ac:dyDescent="0.3">
      <c r="G787" s="62"/>
      <c r="N787" s="62"/>
    </row>
    <row r="788" spans="7:14" x14ac:dyDescent="0.3">
      <c r="G788" s="62"/>
      <c r="N788" s="62"/>
    </row>
    <row r="789" spans="7:14" x14ac:dyDescent="0.3">
      <c r="G789" s="62"/>
      <c r="N789" s="62"/>
    </row>
    <row r="790" spans="7:14" x14ac:dyDescent="0.3">
      <c r="G790" s="62"/>
      <c r="N790" s="62"/>
    </row>
    <row r="791" spans="7:14" x14ac:dyDescent="0.3">
      <c r="G791" s="62"/>
      <c r="N791" s="62"/>
    </row>
    <row r="792" spans="7:14" x14ac:dyDescent="0.3">
      <c r="G792" s="62"/>
      <c r="N792" s="62"/>
    </row>
    <row r="793" spans="7:14" x14ac:dyDescent="0.3">
      <c r="G793" s="62"/>
      <c r="N793" s="62"/>
    </row>
    <row r="794" spans="7:14" x14ac:dyDescent="0.3">
      <c r="G794" s="62"/>
      <c r="N794" s="62"/>
    </row>
    <row r="795" spans="7:14" x14ac:dyDescent="0.3">
      <c r="G795" s="62"/>
      <c r="N795" s="62"/>
    </row>
    <row r="796" spans="7:14" x14ac:dyDescent="0.3">
      <c r="G796" s="62"/>
      <c r="N796" s="62"/>
    </row>
    <row r="797" spans="7:14" x14ac:dyDescent="0.3">
      <c r="G797" s="62"/>
      <c r="N797" s="62"/>
    </row>
    <row r="798" spans="7:14" x14ac:dyDescent="0.3">
      <c r="G798" s="62"/>
      <c r="N798" s="62"/>
    </row>
    <row r="799" spans="7:14" x14ac:dyDescent="0.3">
      <c r="G799" s="62"/>
      <c r="N799" s="62"/>
    </row>
    <row r="800" spans="7:14" x14ac:dyDescent="0.3">
      <c r="G800" s="62"/>
      <c r="N800" s="62"/>
    </row>
    <row r="801" spans="7:14" x14ac:dyDescent="0.3">
      <c r="G801" s="62"/>
      <c r="N801" s="62"/>
    </row>
    <row r="802" spans="7:14" x14ac:dyDescent="0.3">
      <c r="G802" s="62"/>
      <c r="N802" s="62"/>
    </row>
    <row r="803" spans="7:14" x14ac:dyDescent="0.3">
      <c r="G803" s="62"/>
      <c r="N803" s="62"/>
    </row>
    <row r="804" spans="7:14" x14ac:dyDescent="0.3">
      <c r="G804" s="62"/>
      <c r="N804" s="62"/>
    </row>
    <row r="805" spans="7:14" x14ac:dyDescent="0.3">
      <c r="G805" s="62"/>
      <c r="N805" s="62"/>
    </row>
    <row r="806" spans="7:14" x14ac:dyDescent="0.3">
      <c r="G806" s="62"/>
      <c r="N806" s="62"/>
    </row>
    <row r="807" spans="7:14" x14ac:dyDescent="0.3">
      <c r="G807" s="62"/>
      <c r="N807" s="62"/>
    </row>
    <row r="808" spans="7:14" x14ac:dyDescent="0.3">
      <c r="G808" s="62"/>
      <c r="N808" s="62"/>
    </row>
    <row r="809" spans="7:14" x14ac:dyDescent="0.3">
      <c r="G809" s="62"/>
      <c r="N809" s="62"/>
    </row>
    <row r="810" spans="7:14" x14ac:dyDescent="0.3">
      <c r="G810" s="62"/>
      <c r="N810" s="62"/>
    </row>
    <row r="811" spans="7:14" x14ac:dyDescent="0.3">
      <c r="G811" s="62"/>
      <c r="N811" s="62"/>
    </row>
    <row r="812" spans="7:14" x14ac:dyDescent="0.3">
      <c r="G812" s="62"/>
      <c r="N812" s="62"/>
    </row>
    <row r="813" spans="7:14" x14ac:dyDescent="0.3">
      <c r="G813" s="62"/>
      <c r="N813" s="62"/>
    </row>
    <row r="814" spans="7:14" x14ac:dyDescent="0.3">
      <c r="G814" s="62"/>
      <c r="N814" s="62"/>
    </row>
    <row r="815" spans="7:14" x14ac:dyDescent="0.3">
      <c r="G815" s="62"/>
      <c r="N815" s="62"/>
    </row>
    <row r="816" spans="7:14" x14ac:dyDescent="0.3">
      <c r="G816" s="62"/>
      <c r="N816" s="62"/>
    </row>
    <row r="817" spans="7:14" x14ac:dyDescent="0.3">
      <c r="G817" s="62"/>
      <c r="N817" s="62"/>
    </row>
    <row r="818" spans="7:14" x14ac:dyDescent="0.3">
      <c r="G818" s="62"/>
      <c r="N818" s="62"/>
    </row>
    <row r="819" spans="7:14" x14ac:dyDescent="0.3">
      <c r="G819" s="62"/>
      <c r="N819" s="62"/>
    </row>
    <row r="820" spans="7:14" x14ac:dyDescent="0.3">
      <c r="G820" s="62"/>
      <c r="N820" s="62"/>
    </row>
    <row r="821" spans="7:14" x14ac:dyDescent="0.3">
      <c r="G821" s="62"/>
      <c r="N821" s="62"/>
    </row>
    <row r="822" spans="7:14" x14ac:dyDescent="0.3">
      <c r="G822" s="62"/>
      <c r="N822" s="62"/>
    </row>
    <row r="823" spans="7:14" x14ac:dyDescent="0.3">
      <c r="G823" s="62"/>
      <c r="N823" s="62"/>
    </row>
    <row r="824" spans="7:14" x14ac:dyDescent="0.3">
      <c r="G824" s="62"/>
      <c r="N824" s="62"/>
    </row>
    <row r="825" spans="7:14" x14ac:dyDescent="0.3">
      <c r="G825" s="62"/>
      <c r="N825" s="62"/>
    </row>
    <row r="826" spans="7:14" x14ac:dyDescent="0.3">
      <c r="G826" s="62"/>
      <c r="N826" s="62"/>
    </row>
    <row r="827" spans="7:14" x14ac:dyDescent="0.3">
      <c r="G827" s="62"/>
      <c r="N827" s="62"/>
    </row>
    <row r="828" spans="7:14" x14ac:dyDescent="0.3">
      <c r="G828" s="62"/>
      <c r="N828" s="62"/>
    </row>
    <row r="829" spans="7:14" x14ac:dyDescent="0.3">
      <c r="G829" s="62"/>
      <c r="N829" s="62"/>
    </row>
    <row r="830" spans="7:14" x14ac:dyDescent="0.3">
      <c r="G830" s="62"/>
      <c r="N830" s="62"/>
    </row>
    <row r="831" spans="7:14" x14ac:dyDescent="0.3">
      <c r="G831" s="62"/>
      <c r="N831" s="62"/>
    </row>
    <row r="832" spans="7:14" x14ac:dyDescent="0.3">
      <c r="G832" s="62"/>
      <c r="N832" s="62"/>
    </row>
    <row r="833" spans="7:14" x14ac:dyDescent="0.3">
      <c r="G833" s="62"/>
      <c r="N833" s="62"/>
    </row>
    <row r="834" spans="7:14" x14ac:dyDescent="0.3">
      <c r="G834" s="62"/>
      <c r="N834" s="62"/>
    </row>
    <row r="835" spans="7:14" x14ac:dyDescent="0.3">
      <c r="G835" s="62"/>
      <c r="N835" s="62"/>
    </row>
    <row r="836" spans="7:14" x14ac:dyDescent="0.3">
      <c r="G836" s="62"/>
      <c r="N836" s="62"/>
    </row>
    <row r="837" spans="7:14" x14ac:dyDescent="0.3">
      <c r="G837" s="62"/>
      <c r="N837" s="62"/>
    </row>
    <row r="838" spans="7:14" x14ac:dyDescent="0.3">
      <c r="G838" s="62"/>
      <c r="N838" s="62"/>
    </row>
    <row r="839" spans="7:14" x14ac:dyDescent="0.3">
      <c r="G839" s="62"/>
      <c r="N839" s="62"/>
    </row>
    <row r="840" spans="7:14" x14ac:dyDescent="0.3">
      <c r="G840" s="62"/>
      <c r="N840" s="62"/>
    </row>
    <row r="841" spans="7:14" x14ac:dyDescent="0.3">
      <c r="G841" s="62"/>
      <c r="N841" s="62"/>
    </row>
    <row r="842" spans="7:14" x14ac:dyDescent="0.3">
      <c r="G842" s="62"/>
      <c r="N842" s="62"/>
    </row>
    <row r="843" spans="7:14" x14ac:dyDescent="0.3">
      <c r="G843" s="62"/>
      <c r="N843" s="62"/>
    </row>
    <row r="844" spans="7:14" x14ac:dyDescent="0.3">
      <c r="G844" s="62"/>
      <c r="N844" s="62"/>
    </row>
    <row r="845" spans="7:14" x14ac:dyDescent="0.3">
      <c r="G845" s="62"/>
      <c r="N845" s="62"/>
    </row>
    <row r="846" spans="7:14" x14ac:dyDescent="0.3">
      <c r="G846" s="62"/>
      <c r="N846" s="62"/>
    </row>
    <row r="847" spans="7:14" x14ac:dyDescent="0.3">
      <c r="G847" s="62"/>
      <c r="N847" s="62"/>
    </row>
    <row r="848" spans="7:14" x14ac:dyDescent="0.3">
      <c r="G848" s="62"/>
      <c r="N848" s="62"/>
    </row>
    <row r="849" spans="7:14" x14ac:dyDescent="0.3">
      <c r="G849" s="62"/>
      <c r="N849" s="62"/>
    </row>
    <row r="850" spans="7:14" x14ac:dyDescent="0.3">
      <c r="G850" s="62"/>
      <c r="N850" s="62"/>
    </row>
    <row r="851" spans="7:14" x14ac:dyDescent="0.3">
      <c r="G851" s="62"/>
      <c r="N851" s="62"/>
    </row>
    <row r="852" spans="7:14" x14ac:dyDescent="0.3">
      <c r="G852" s="62"/>
      <c r="N852" s="62"/>
    </row>
    <row r="853" spans="7:14" x14ac:dyDescent="0.3">
      <c r="G853" s="62"/>
      <c r="N853" s="62"/>
    </row>
    <row r="854" spans="7:14" x14ac:dyDescent="0.3">
      <c r="G854" s="62"/>
      <c r="N854" s="62"/>
    </row>
    <row r="855" spans="7:14" x14ac:dyDescent="0.3">
      <c r="G855" s="62"/>
      <c r="N855" s="62"/>
    </row>
    <row r="856" spans="7:14" x14ac:dyDescent="0.3">
      <c r="G856" s="62"/>
      <c r="N856" s="62"/>
    </row>
    <row r="857" spans="7:14" x14ac:dyDescent="0.3">
      <c r="G857" s="62"/>
      <c r="N857" s="62"/>
    </row>
    <row r="858" spans="7:14" x14ac:dyDescent="0.3">
      <c r="G858" s="62"/>
      <c r="N858" s="62"/>
    </row>
    <row r="859" spans="7:14" x14ac:dyDescent="0.3">
      <c r="G859" s="62"/>
      <c r="N859" s="62"/>
    </row>
    <row r="860" spans="7:14" x14ac:dyDescent="0.3">
      <c r="G860" s="62"/>
      <c r="N860" s="62"/>
    </row>
    <row r="861" spans="7:14" x14ac:dyDescent="0.3">
      <c r="G861" s="62"/>
      <c r="N861" s="62"/>
    </row>
    <row r="862" spans="7:14" x14ac:dyDescent="0.3">
      <c r="G862" s="62"/>
      <c r="N862" s="62"/>
    </row>
    <row r="863" spans="7:14" x14ac:dyDescent="0.3">
      <c r="G863" s="62"/>
      <c r="N863" s="62"/>
    </row>
    <row r="864" spans="7:14" x14ac:dyDescent="0.3">
      <c r="G864" s="62"/>
      <c r="N864" s="62"/>
    </row>
    <row r="865" spans="7:14" x14ac:dyDescent="0.3">
      <c r="G865" s="62"/>
      <c r="N865" s="62"/>
    </row>
    <row r="866" spans="7:14" x14ac:dyDescent="0.3">
      <c r="G866" s="62"/>
      <c r="N866" s="62"/>
    </row>
    <row r="867" spans="7:14" x14ac:dyDescent="0.3">
      <c r="G867" s="62"/>
      <c r="N867" s="62"/>
    </row>
    <row r="868" spans="7:14" x14ac:dyDescent="0.3">
      <c r="G868" s="62"/>
      <c r="N868" s="62"/>
    </row>
    <row r="869" spans="7:14" x14ac:dyDescent="0.3">
      <c r="G869" s="62"/>
      <c r="N869" s="62"/>
    </row>
    <row r="870" spans="7:14" x14ac:dyDescent="0.3">
      <c r="G870" s="62"/>
      <c r="N870" s="62"/>
    </row>
    <row r="871" spans="7:14" x14ac:dyDescent="0.3">
      <c r="G871" s="62"/>
      <c r="N871" s="62"/>
    </row>
    <row r="872" spans="7:14" x14ac:dyDescent="0.3">
      <c r="G872" s="62"/>
      <c r="N872" s="62"/>
    </row>
    <row r="873" spans="7:14" x14ac:dyDescent="0.3">
      <c r="G873" s="62"/>
      <c r="N873" s="62"/>
    </row>
    <row r="874" spans="7:14" x14ac:dyDescent="0.3">
      <c r="G874" s="62"/>
      <c r="N874" s="62"/>
    </row>
    <row r="875" spans="7:14" x14ac:dyDescent="0.3">
      <c r="G875" s="62"/>
      <c r="N875" s="62"/>
    </row>
    <row r="876" spans="7:14" x14ac:dyDescent="0.3">
      <c r="G876" s="62"/>
      <c r="N876" s="62"/>
    </row>
    <row r="877" spans="7:14" x14ac:dyDescent="0.3">
      <c r="G877" s="62"/>
      <c r="N877" s="62"/>
    </row>
    <row r="878" spans="7:14" x14ac:dyDescent="0.3">
      <c r="G878" s="62"/>
      <c r="N878" s="62"/>
    </row>
    <row r="879" spans="7:14" x14ac:dyDescent="0.3">
      <c r="G879" s="62"/>
      <c r="N879" s="62"/>
    </row>
    <row r="880" spans="7:14" x14ac:dyDescent="0.3">
      <c r="G880" s="62"/>
      <c r="N880" s="62"/>
    </row>
    <row r="881" spans="7:14" x14ac:dyDescent="0.3">
      <c r="G881" s="62"/>
      <c r="N881" s="62"/>
    </row>
    <row r="882" spans="7:14" x14ac:dyDescent="0.3">
      <c r="G882" s="62"/>
      <c r="N882" s="62"/>
    </row>
    <row r="883" spans="7:14" x14ac:dyDescent="0.3">
      <c r="G883" s="62"/>
      <c r="N883" s="62"/>
    </row>
    <row r="884" spans="7:14" x14ac:dyDescent="0.3">
      <c r="G884" s="62"/>
      <c r="N884" s="62"/>
    </row>
    <row r="885" spans="7:14" x14ac:dyDescent="0.3">
      <c r="G885" s="62"/>
      <c r="N885" s="62"/>
    </row>
    <row r="886" spans="7:14" x14ac:dyDescent="0.3">
      <c r="G886" s="62"/>
      <c r="N886" s="62"/>
    </row>
    <row r="887" spans="7:14" x14ac:dyDescent="0.3">
      <c r="G887" s="62"/>
      <c r="N887" s="62"/>
    </row>
    <row r="888" spans="7:14" x14ac:dyDescent="0.3">
      <c r="G888" s="62"/>
      <c r="N888" s="62"/>
    </row>
    <row r="889" spans="7:14" x14ac:dyDescent="0.3">
      <c r="G889" s="62"/>
      <c r="N889" s="62"/>
    </row>
    <row r="890" spans="7:14" x14ac:dyDescent="0.3">
      <c r="G890" s="62"/>
      <c r="N890" s="62"/>
    </row>
    <row r="891" spans="7:14" x14ac:dyDescent="0.3">
      <c r="G891" s="62"/>
      <c r="N891" s="62"/>
    </row>
    <row r="892" spans="7:14" x14ac:dyDescent="0.3">
      <c r="G892" s="62"/>
      <c r="N892" s="62"/>
    </row>
    <row r="893" spans="7:14" x14ac:dyDescent="0.3">
      <c r="G893" s="62"/>
      <c r="N893" s="62"/>
    </row>
    <row r="894" spans="7:14" x14ac:dyDescent="0.3">
      <c r="G894" s="62"/>
      <c r="N894" s="62"/>
    </row>
    <row r="895" spans="7:14" x14ac:dyDescent="0.3">
      <c r="G895" s="62"/>
      <c r="N895" s="62"/>
    </row>
    <row r="896" spans="7:14" x14ac:dyDescent="0.3">
      <c r="G896" s="62"/>
      <c r="N896" s="62"/>
    </row>
    <row r="897" spans="7:14" x14ac:dyDescent="0.3">
      <c r="G897" s="62"/>
      <c r="N897" s="62"/>
    </row>
    <row r="898" spans="7:14" x14ac:dyDescent="0.3">
      <c r="G898" s="62"/>
      <c r="N898" s="62"/>
    </row>
    <row r="899" spans="7:14" x14ac:dyDescent="0.3">
      <c r="G899" s="62"/>
      <c r="N899" s="62"/>
    </row>
    <row r="900" spans="7:14" x14ac:dyDescent="0.3">
      <c r="G900" s="62"/>
      <c r="N900" s="62"/>
    </row>
    <row r="901" spans="7:14" x14ac:dyDescent="0.3">
      <c r="G901" s="62"/>
      <c r="N901" s="62"/>
    </row>
    <row r="902" spans="7:14" x14ac:dyDescent="0.3">
      <c r="G902" s="62"/>
      <c r="N902" s="62"/>
    </row>
    <row r="903" spans="7:14" x14ac:dyDescent="0.3">
      <c r="G903" s="62"/>
      <c r="N903" s="62"/>
    </row>
    <row r="904" spans="7:14" x14ac:dyDescent="0.3">
      <c r="G904" s="62"/>
      <c r="N904" s="62"/>
    </row>
    <row r="905" spans="7:14" x14ac:dyDescent="0.3">
      <c r="G905" s="62"/>
      <c r="N905" s="62"/>
    </row>
    <row r="906" spans="7:14" x14ac:dyDescent="0.3">
      <c r="G906" s="62"/>
      <c r="N906" s="62"/>
    </row>
    <row r="907" spans="7:14" x14ac:dyDescent="0.3">
      <c r="G907" s="62"/>
      <c r="N907" s="62"/>
    </row>
    <row r="908" spans="7:14" x14ac:dyDescent="0.3">
      <c r="G908" s="62"/>
      <c r="N908" s="62"/>
    </row>
    <row r="909" spans="7:14" x14ac:dyDescent="0.3">
      <c r="G909" s="62"/>
      <c r="N909" s="62"/>
    </row>
    <row r="910" spans="7:14" x14ac:dyDescent="0.3">
      <c r="G910" s="62"/>
      <c r="N910" s="62"/>
    </row>
    <row r="911" spans="7:14" x14ac:dyDescent="0.3">
      <c r="G911" s="62"/>
      <c r="N911" s="62"/>
    </row>
    <row r="912" spans="7:14" x14ac:dyDescent="0.3">
      <c r="G912" s="62"/>
      <c r="N912" s="62"/>
    </row>
    <row r="913" spans="7:14" x14ac:dyDescent="0.3">
      <c r="G913" s="62"/>
      <c r="N913" s="62"/>
    </row>
    <row r="914" spans="7:14" x14ac:dyDescent="0.3">
      <c r="G914" s="62"/>
      <c r="N914" s="62"/>
    </row>
    <row r="915" spans="7:14" x14ac:dyDescent="0.3">
      <c r="G915" s="62"/>
      <c r="N915" s="62"/>
    </row>
    <row r="916" spans="7:14" x14ac:dyDescent="0.3">
      <c r="G916" s="62"/>
      <c r="N916" s="62"/>
    </row>
    <row r="917" spans="7:14" x14ac:dyDescent="0.3">
      <c r="G917" s="62"/>
      <c r="N917" s="62"/>
    </row>
    <row r="918" spans="7:14" x14ac:dyDescent="0.3">
      <c r="G918" s="62"/>
      <c r="N918" s="62"/>
    </row>
    <row r="919" spans="7:14" x14ac:dyDescent="0.3">
      <c r="G919" s="62"/>
      <c r="N919" s="62"/>
    </row>
    <row r="920" spans="7:14" x14ac:dyDescent="0.3">
      <c r="G920" s="62"/>
      <c r="N920" s="62"/>
    </row>
    <row r="921" spans="7:14" x14ac:dyDescent="0.3">
      <c r="G921" s="62"/>
      <c r="N921" s="62"/>
    </row>
    <row r="922" spans="7:14" x14ac:dyDescent="0.3">
      <c r="G922" s="62"/>
      <c r="N922" s="62"/>
    </row>
    <row r="923" spans="7:14" x14ac:dyDescent="0.3">
      <c r="G923" s="62"/>
      <c r="N923" s="62"/>
    </row>
    <row r="924" spans="7:14" x14ac:dyDescent="0.3">
      <c r="G924" s="62"/>
      <c r="N924" s="62"/>
    </row>
    <row r="925" spans="7:14" x14ac:dyDescent="0.3">
      <c r="G925" s="62"/>
      <c r="N925" s="62"/>
    </row>
    <row r="926" spans="7:14" x14ac:dyDescent="0.3">
      <c r="G926" s="62"/>
      <c r="N926" s="62"/>
    </row>
    <row r="927" spans="7:14" x14ac:dyDescent="0.3">
      <c r="G927" s="62"/>
      <c r="N927" s="62"/>
    </row>
    <row r="928" spans="7:14" x14ac:dyDescent="0.3">
      <c r="G928" s="62"/>
      <c r="N928" s="62"/>
    </row>
    <row r="929" spans="7:14" x14ac:dyDescent="0.3">
      <c r="G929" s="62"/>
      <c r="N929" s="62"/>
    </row>
    <row r="930" spans="7:14" x14ac:dyDescent="0.3">
      <c r="G930" s="62"/>
      <c r="N930" s="62"/>
    </row>
    <row r="931" spans="7:14" x14ac:dyDescent="0.3">
      <c r="G931" s="62"/>
      <c r="N931" s="62"/>
    </row>
    <row r="932" spans="7:14" x14ac:dyDescent="0.3">
      <c r="G932" s="62"/>
      <c r="N932" s="62"/>
    </row>
    <row r="933" spans="7:14" x14ac:dyDescent="0.3">
      <c r="G933" s="62"/>
      <c r="N933" s="62"/>
    </row>
    <row r="934" spans="7:14" x14ac:dyDescent="0.3">
      <c r="G934" s="62"/>
      <c r="N934" s="62"/>
    </row>
    <row r="935" spans="7:14" x14ac:dyDescent="0.3">
      <c r="G935" s="62"/>
      <c r="N935" s="62"/>
    </row>
    <row r="936" spans="7:14" x14ac:dyDescent="0.3">
      <c r="G936" s="62"/>
      <c r="N936" s="62"/>
    </row>
    <row r="937" spans="7:14" x14ac:dyDescent="0.3">
      <c r="G937" s="62"/>
      <c r="N937" s="62"/>
    </row>
    <row r="938" spans="7:14" x14ac:dyDescent="0.3">
      <c r="G938" s="62"/>
      <c r="N938" s="62"/>
    </row>
    <row r="939" spans="7:14" x14ac:dyDescent="0.3">
      <c r="G939" s="62"/>
      <c r="N939" s="62"/>
    </row>
    <row r="940" spans="7:14" x14ac:dyDescent="0.3">
      <c r="G940" s="62"/>
      <c r="N940" s="62"/>
    </row>
    <row r="941" spans="7:14" x14ac:dyDescent="0.3">
      <c r="G941" s="62"/>
      <c r="N941" s="62"/>
    </row>
    <row r="942" spans="7:14" x14ac:dyDescent="0.3">
      <c r="G942" s="62"/>
      <c r="N942" s="62"/>
    </row>
    <row r="943" spans="7:14" x14ac:dyDescent="0.3">
      <c r="G943" s="62"/>
      <c r="N943" s="62"/>
    </row>
    <row r="944" spans="7:14" x14ac:dyDescent="0.3">
      <c r="G944" s="62"/>
      <c r="N944" s="62"/>
    </row>
    <row r="945" spans="7:14" x14ac:dyDescent="0.3">
      <c r="G945" s="62"/>
      <c r="N945" s="62"/>
    </row>
    <row r="946" spans="7:14" x14ac:dyDescent="0.3">
      <c r="G946" s="62"/>
      <c r="N946" s="62"/>
    </row>
    <row r="947" spans="7:14" x14ac:dyDescent="0.3">
      <c r="G947" s="62"/>
      <c r="N947" s="62"/>
    </row>
    <row r="948" spans="7:14" x14ac:dyDescent="0.3">
      <c r="G948" s="62"/>
      <c r="N948" s="62"/>
    </row>
    <row r="949" spans="7:14" x14ac:dyDescent="0.3">
      <c r="G949" s="62"/>
      <c r="N949" s="62"/>
    </row>
    <row r="950" spans="7:14" x14ac:dyDescent="0.3">
      <c r="G950" s="62"/>
      <c r="N950" s="62"/>
    </row>
    <row r="951" spans="7:14" x14ac:dyDescent="0.3">
      <c r="G951" s="62"/>
      <c r="N951" s="62"/>
    </row>
    <row r="952" spans="7:14" x14ac:dyDescent="0.3">
      <c r="G952" s="62"/>
      <c r="N952" s="62"/>
    </row>
    <row r="953" spans="7:14" x14ac:dyDescent="0.3">
      <c r="G953" s="62"/>
      <c r="N953" s="62"/>
    </row>
    <row r="954" spans="7:14" x14ac:dyDescent="0.3">
      <c r="G954" s="62"/>
      <c r="N954" s="62"/>
    </row>
    <row r="955" spans="7:14" x14ac:dyDescent="0.3">
      <c r="G955" s="62"/>
      <c r="N955" s="62"/>
    </row>
    <row r="956" spans="7:14" x14ac:dyDescent="0.3">
      <c r="G956" s="62"/>
      <c r="N956" s="62"/>
    </row>
    <row r="957" spans="7:14" x14ac:dyDescent="0.3">
      <c r="G957" s="62"/>
      <c r="N957" s="62"/>
    </row>
    <row r="958" spans="7:14" x14ac:dyDescent="0.3">
      <c r="G958" s="62"/>
      <c r="N958" s="62"/>
    </row>
    <row r="959" spans="7:14" x14ac:dyDescent="0.3">
      <c r="G959" s="62"/>
      <c r="N959" s="62"/>
    </row>
    <row r="960" spans="7:14" x14ac:dyDescent="0.3">
      <c r="G960" s="62"/>
      <c r="N960" s="62"/>
    </row>
    <row r="961" spans="7:14" x14ac:dyDescent="0.3">
      <c r="G961" s="62"/>
      <c r="N961" s="62"/>
    </row>
    <row r="962" spans="7:14" x14ac:dyDescent="0.3">
      <c r="G962" s="62"/>
      <c r="N962" s="62"/>
    </row>
    <row r="963" spans="7:14" x14ac:dyDescent="0.3">
      <c r="G963" s="62"/>
      <c r="N963" s="62"/>
    </row>
    <row r="964" spans="7:14" x14ac:dyDescent="0.3">
      <c r="G964" s="62"/>
      <c r="N964" s="62"/>
    </row>
    <row r="965" spans="7:14" x14ac:dyDescent="0.3">
      <c r="G965" s="62"/>
      <c r="N965" s="62"/>
    </row>
    <row r="966" spans="7:14" x14ac:dyDescent="0.3">
      <c r="G966" s="62"/>
      <c r="N966" s="62"/>
    </row>
    <row r="967" spans="7:14" x14ac:dyDescent="0.3">
      <c r="G967" s="62"/>
      <c r="N967" s="62"/>
    </row>
    <row r="968" spans="7:14" x14ac:dyDescent="0.3">
      <c r="G968" s="62"/>
      <c r="N968" s="62"/>
    </row>
    <row r="969" spans="7:14" x14ac:dyDescent="0.3">
      <c r="G969" s="62"/>
      <c r="N969" s="62"/>
    </row>
    <row r="970" spans="7:14" x14ac:dyDescent="0.3">
      <c r="G970" s="62"/>
      <c r="N970" s="62"/>
    </row>
    <row r="971" spans="7:14" x14ac:dyDescent="0.3">
      <c r="G971" s="62"/>
      <c r="N971" s="62"/>
    </row>
    <row r="972" spans="7:14" x14ac:dyDescent="0.3">
      <c r="G972" s="62"/>
      <c r="N972" s="62"/>
    </row>
    <row r="973" spans="7:14" x14ac:dyDescent="0.3">
      <c r="G973" s="62"/>
      <c r="N973" s="62"/>
    </row>
    <row r="974" spans="7:14" x14ac:dyDescent="0.3">
      <c r="G974" s="62"/>
      <c r="N974" s="62"/>
    </row>
    <row r="975" spans="7:14" x14ac:dyDescent="0.3">
      <c r="G975" s="62"/>
      <c r="N975" s="62"/>
    </row>
    <row r="976" spans="7:14" x14ac:dyDescent="0.3">
      <c r="G976" s="62"/>
      <c r="N976" s="62"/>
    </row>
    <row r="977" spans="7:14" x14ac:dyDescent="0.3">
      <c r="G977" s="62"/>
      <c r="N977" s="62"/>
    </row>
    <row r="978" spans="7:14" x14ac:dyDescent="0.3">
      <c r="G978" s="62"/>
      <c r="N978" s="62"/>
    </row>
    <row r="979" spans="7:14" x14ac:dyDescent="0.3">
      <c r="G979" s="62"/>
      <c r="N979" s="62"/>
    </row>
    <row r="980" spans="7:14" x14ac:dyDescent="0.3">
      <c r="G980" s="62"/>
      <c r="N980" s="62"/>
    </row>
    <row r="981" spans="7:14" x14ac:dyDescent="0.3">
      <c r="G981" s="62"/>
      <c r="N981" s="62"/>
    </row>
    <row r="982" spans="7:14" x14ac:dyDescent="0.3">
      <c r="G982" s="62"/>
      <c r="N982" s="62"/>
    </row>
    <row r="983" spans="7:14" x14ac:dyDescent="0.3">
      <c r="G983" s="62"/>
      <c r="N983" s="62"/>
    </row>
    <row r="984" spans="7:14" x14ac:dyDescent="0.3">
      <c r="G984" s="62"/>
      <c r="N984" s="62"/>
    </row>
    <row r="985" spans="7:14" x14ac:dyDescent="0.3">
      <c r="G985" s="62"/>
      <c r="N985" s="62"/>
    </row>
    <row r="986" spans="7:14" x14ac:dyDescent="0.3">
      <c r="G986" s="62"/>
      <c r="N986" s="62"/>
    </row>
    <row r="987" spans="7:14" x14ac:dyDescent="0.3">
      <c r="G987" s="62"/>
      <c r="N987" s="62"/>
    </row>
    <row r="988" spans="7:14" x14ac:dyDescent="0.3">
      <c r="G988" s="62"/>
      <c r="N988" s="62"/>
    </row>
    <row r="989" spans="7:14" x14ac:dyDescent="0.3">
      <c r="G989" s="62"/>
      <c r="N989" s="62"/>
    </row>
    <row r="990" spans="7:14" x14ac:dyDescent="0.3">
      <c r="G990" s="62"/>
      <c r="N990" s="62"/>
    </row>
    <row r="991" spans="7:14" x14ac:dyDescent="0.3">
      <c r="G991" s="62"/>
      <c r="N991" s="62"/>
    </row>
    <row r="992" spans="7:14" x14ac:dyDescent="0.3">
      <c r="G992" s="62"/>
      <c r="N992" s="62"/>
    </row>
    <row r="993" spans="7:14" x14ac:dyDescent="0.3">
      <c r="G993" s="62"/>
      <c r="N993" s="62"/>
    </row>
    <row r="994" spans="7:14" x14ac:dyDescent="0.3">
      <c r="G994" s="62"/>
      <c r="N994" s="62"/>
    </row>
    <row r="995" spans="7:14" x14ac:dyDescent="0.3">
      <c r="G995" s="62"/>
      <c r="N995" s="62"/>
    </row>
    <row r="996" spans="7:14" x14ac:dyDescent="0.3">
      <c r="G996" s="62"/>
      <c r="N996" s="62"/>
    </row>
    <row r="997" spans="7:14" x14ac:dyDescent="0.3">
      <c r="G997" s="62"/>
      <c r="N997" s="62"/>
    </row>
    <row r="998" spans="7:14" x14ac:dyDescent="0.3">
      <c r="G998" s="62"/>
      <c r="N998" s="62"/>
    </row>
    <row r="999" spans="7:14" x14ac:dyDescent="0.3">
      <c r="G999" s="62"/>
      <c r="N999" s="62"/>
    </row>
    <row r="1000" spans="7:14" x14ac:dyDescent="0.3">
      <c r="G1000" s="62"/>
      <c r="N1000" s="62"/>
    </row>
    <row r="1001" spans="7:14" x14ac:dyDescent="0.3">
      <c r="G1001" s="62"/>
      <c r="N1001" s="62"/>
    </row>
    <row r="1002" spans="7:14" x14ac:dyDescent="0.3">
      <c r="G1002" s="62"/>
      <c r="N1002" s="62"/>
    </row>
    <row r="1003" spans="7:14" x14ac:dyDescent="0.3">
      <c r="G1003" s="62"/>
      <c r="N1003" s="62"/>
    </row>
    <row r="1004" spans="7:14" x14ac:dyDescent="0.3">
      <c r="G1004" s="62"/>
      <c r="N1004" s="62"/>
    </row>
    <row r="1005" spans="7:14" x14ac:dyDescent="0.3">
      <c r="G1005" s="62"/>
      <c r="N1005" s="62"/>
    </row>
    <row r="1006" spans="7:14" x14ac:dyDescent="0.3">
      <c r="G1006" s="62"/>
      <c r="N1006" s="62"/>
    </row>
    <row r="1007" spans="7:14" x14ac:dyDescent="0.3">
      <c r="G1007" s="62"/>
      <c r="N1007" s="62"/>
    </row>
    <row r="1008" spans="7:14" x14ac:dyDescent="0.3">
      <c r="G1008" s="62"/>
      <c r="N1008" s="62"/>
    </row>
    <row r="1009" spans="7:14" x14ac:dyDescent="0.3">
      <c r="G1009" s="62"/>
      <c r="N1009" s="62"/>
    </row>
    <row r="1010" spans="7:14" x14ac:dyDescent="0.3">
      <c r="G1010" s="62"/>
      <c r="N1010" s="62"/>
    </row>
    <row r="1011" spans="7:14" x14ac:dyDescent="0.3">
      <c r="G1011" s="62"/>
      <c r="N1011" s="62"/>
    </row>
    <row r="1012" spans="7:14" x14ac:dyDescent="0.3">
      <c r="G1012" s="62"/>
      <c r="N1012" s="62"/>
    </row>
    <row r="1013" spans="7:14" x14ac:dyDescent="0.3">
      <c r="G1013" s="62"/>
      <c r="N1013" s="62"/>
    </row>
    <row r="1014" spans="7:14" x14ac:dyDescent="0.3">
      <c r="G1014" s="62"/>
      <c r="N1014" s="62"/>
    </row>
    <row r="1015" spans="7:14" x14ac:dyDescent="0.3">
      <c r="G1015" s="62"/>
      <c r="N1015" s="62"/>
    </row>
    <row r="1016" spans="7:14" x14ac:dyDescent="0.3">
      <c r="G1016" s="62"/>
      <c r="N1016" s="62"/>
    </row>
    <row r="1017" spans="7:14" x14ac:dyDescent="0.3">
      <c r="G1017" s="62"/>
      <c r="N1017" s="62"/>
    </row>
    <row r="1018" spans="7:14" x14ac:dyDescent="0.3">
      <c r="G1018" s="62"/>
      <c r="N1018" s="62"/>
    </row>
    <row r="1019" spans="7:14" x14ac:dyDescent="0.3">
      <c r="G1019" s="62"/>
      <c r="N1019" s="62"/>
    </row>
    <row r="1020" spans="7:14" x14ac:dyDescent="0.3">
      <c r="G1020" s="62"/>
      <c r="N1020" s="62"/>
    </row>
    <row r="1021" spans="7:14" x14ac:dyDescent="0.3">
      <c r="G1021" s="62"/>
      <c r="N1021" s="62"/>
    </row>
    <row r="1022" spans="7:14" x14ac:dyDescent="0.3">
      <c r="G1022" s="62"/>
      <c r="N1022" s="62"/>
    </row>
    <row r="1023" spans="7:14" x14ac:dyDescent="0.3">
      <c r="G1023" s="62"/>
      <c r="N1023" s="62"/>
    </row>
    <row r="1024" spans="7:14" x14ac:dyDescent="0.3">
      <c r="G1024" s="62"/>
      <c r="N1024" s="62"/>
    </row>
    <row r="1025" spans="7:14" x14ac:dyDescent="0.3">
      <c r="G1025" s="62"/>
      <c r="N1025" s="62"/>
    </row>
    <row r="1026" spans="7:14" x14ac:dyDescent="0.3">
      <c r="G1026" s="62"/>
      <c r="N1026" s="62"/>
    </row>
    <row r="1027" spans="7:14" x14ac:dyDescent="0.3">
      <c r="G1027" s="62"/>
      <c r="N1027" s="62"/>
    </row>
    <row r="1028" spans="7:14" x14ac:dyDescent="0.3">
      <c r="G1028" s="62"/>
      <c r="N1028" s="62"/>
    </row>
    <row r="1029" spans="7:14" x14ac:dyDescent="0.3">
      <c r="G1029" s="62"/>
      <c r="N1029" s="62"/>
    </row>
    <row r="1030" spans="7:14" x14ac:dyDescent="0.3">
      <c r="G1030" s="62"/>
      <c r="N1030" s="62"/>
    </row>
    <row r="1031" spans="7:14" x14ac:dyDescent="0.3">
      <c r="G1031" s="62"/>
      <c r="N1031" s="62"/>
    </row>
    <row r="1032" spans="7:14" x14ac:dyDescent="0.3">
      <c r="G1032" s="62"/>
      <c r="N1032" s="62"/>
    </row>
    <row r="1033" spans="7:14" x14ac:dyDescent="0.3">
      <c r="G1033" s="62"/>
      <c r="N1033" s="62"/>
    </row>
    <row r="1034" spans="7:14" x14ac:dyDescent="0.3">
      <c r="G1034" s="62"/>
      <c r="N1034" s="62"/>
    </row>
    <row r="1035" spans="7:14" x14ac:dyDescent="0.3">
      <c r="G1035" s="62"/>
      <c r="N1035" s="62"/>
    </row>
    <row r="1036" spans="7:14" x14ac:dyDescent="0.3">
      <c r="G1036" s="62"/>
      <c r="N1036" s="62"/>
    </row>
    <row r="1037" spans="7:14" x14ac:dyDescent="0.3">
      <c r="G1037" s="62"/>
      <c r="N1037" s="62"/>
    </row>
    <row r="1038" spans="7:14" x14ac:dyDescent="0.3">
      <c r="G1038" s="62"/>
      <c r="N1038" s="62"/>
    </row>
    <row r="1039" spans="7:14" x14ac:dyDescent="0.3">
      <c r="G1039" s="62"/>
      <c r="N1039" s="62"/>
    </row>
    <row r="1040" spans="7:14" x14ac:dyDescent="0.3">
      <c r="G1040" s="62"/>
      <c r="N1040" s="62"/>
    </row>
    <row r="1041" spans="7:14" x14ac:dyDescent="0.3">
      <c r="G1041" s="62"/>
      <c r="N1041" s="62"/>
    </row>
    <row r="1042" spans="7:14" x14ac:dyDescent="0.3">
      <c r="G1042" s="62"/>
      <c r="N1042" s="62"/>
    </row>
    <row r="1043" spans="7:14" x14ac:dyDescent="0.3">
      <c r="G1043" s="62"/>
      <c r="N1043" s="62"/>
    </row>
    <row r="1044" spans="7:14" x14ac:dyDescent="0.3">
      <c r="G1044" s="62"/>
      <c r="N1044" s="62"/>
    </row>
    <row r="1045" spans="7:14" x14ac:dyDescent="0.3">
      <c r="G1045" s="62"/>
      <c r="N1045" s="62"/>
    </row>
    <row r="1046" spans="7:14" x14ac:dyDescent="0.3">
      <c r="G1046" s="62"/>
      <c r="N1046" s="62"/>
    </row>
    <row r="1047" spans="7:14" x14ac:dyDescent="0.3">
      <c r="G1047" s="62"/>
      <c r="N1047" s="62"/>
    </row>
    <row r="1048" spans="7:14" x14ac:dyDescent="0.3">
      <c r="G1048" s="62"/>
      <c r="N1048" s="62"/>
    </row>
    <row r="1049" spans="7:14" x14ac:dyDescent="0.3">
      <c r="G1049" s="62"/>
      <c r="N1049" s="62"/>
    </row>
    <row r="1050" spans="7:14" x14ac:dyDescent="0.3">
      <c r="G1050" s="62"/>
      <c r="N1050" s="62"/>
    </row>
    <row r="1051" spans="7:14" x14ac:dyDescent="0.3">
      <c r="G1051" s="62"/>
      <c r="N1051" s="62"/>
    </row>
    <row r="1052" spans="7:14" x14ac:dyDescent="0.3">
      <c r="G1052" s="62"/>
      <c r="N1052" s="62"/>
    </row>
    <row r="1053" spans="7:14" x14ac:dyDescent="0.3">
      <c r="G1053" s="62"/>
      <c r="N1053" s="62"/>
    </row>
    <row r="1054" spans="7:14" x14ac:dyDescent="0.3">
      <c r="G1054" s="62"/>
      <c r="N1054" s="62"/>
    </row>
    <row r="1055" spans="7:14" x14ac:dyDescent="0.3">
      <c r="G1055" s="62"/>
      <c r="N1055" s="62"/>
    </row>
    <row r="1056" spans="7:14" x14ac:dyDescent="0.3">
      <c r="G1056" s="62"/>
      <c r="N1056" s="62"/>
    </row>
    <row r="1057" spans="7:14" x14ac:dyDescent="0.3">
      <c r="G1057" s="62"/>
      <c r="N1057" s="62"/>
    </row>
    <row r="1058" spans="7:14" x14ac:dyDescent="0.3">
      <c r="G1058" s="62"/>
      <c r="N1058" s="62"/>
    </row>
    <row r="1059" spans="7:14" x14ac:dyDescent="0.3">
      <c r="G1059" s="62"/>
      <c r="N1059" s="62"/>
    </row>
    <row r="1060" spans="7:14" x14ac:dyDescent="0.3">
      <c r="G1060" s="62"/>
      <c r="N1060" s="62"/>
    </row>
    <row r="1061" spans="7:14" x14ac:dyDescent="0.3">
      <c r="G1061" s="62"/>
      <c r="N1061" s="62"/>
    </row>
    <row r="1062" spans="7:14" x14ac:dyDescent="0.3">
      <c r="G1062" s="62"/>
      <c r="N1062" s="62"/>
    </row>
    <row r="1063" spans="7:14" x14ac:dyDescent="0.3">
      <c r="G1063" s="62"/>
      <c r="N1063" s="62"/>
    </row>
    <row r="1064" spans="7:14" x14ac:dyDescent="0.3">
      <c r="G1064" s="62"/>
      <c r="N1064" s="62"/>
    </row>
    <row r="1065" spans="7:14" x14ac:dyDescent="0.3">
      <c r="G1065" s="62"/>
      <c r="N1065" s="62"/>
    </row>
    <row r="1066" spans="7:14" x14ac:dyDescent="0.3">
      <c r="G1066" s="62"/>
      <c r="N1066" s="62"/>
    </row>
    <row r="1067" spans="7:14" x14ac:dyDescent="0.3">
      <c r="G1067" s="62"/>
      <c r="N1067" s="62"/>
    </row>
    <row r="1068" spans="7:14" x14ac:dyDescent="0.3">
      <c r="G1068" s="62"/>
      <c r="N1068" s="62"/>
    </row>
    <row r="1069" spans="7:14" x14ac:dyDescent="0.3">
      <c r="G1069" s="62"/>
      <c r="N1069" s="62"/>
    </row>
    <row r="1070" spans="7:14" x14ac:dyDescent="0.3">
      <c r="G1070" s="62"/>
      <c r="N1070" s="62"/>
    </row>
    <row r="1071" spans="7:14" x14ac:dyDescent="0.3">
      <c r="G1071" s="62"/>
      <c r="N1071" s="62"/>
    </row>
    <row r="1072" spans="7:14" x14ac:dyDescent="0.3">
      <c r="G1072" s="62"/>
      <c r="N1072" s="62"/>
    </row>
    <row r="1073" spans="7:14" x14ac:dyDescent="0.3">
      <c r="G1073" s="62"/>
      <c r="N1073" s="62"/>
    </row>
    <row r="1074" spans="7:14" x14ac:dyDescent="0.3">
      <c r="G1074" s="62"/>
      <c r="N1074" s="62"/>
    </row>
    <row r="1075" spans="7:14" x14ac:dyDescent="0.3">
      <c r="G1075" s="62"/>
      <c r="N1075" s="62"/>
    </row>
    <row r="1076" spans="7:14" x14ac:dyDescent="0.3">
      <c r="G1076" s="62"/>
      <c r="N1076" s="62"/>
    </row>
    <row r="1077" spans="7:14" x14ac:dyDescent="0.3">
      <c r="G1077" s="62"/>
      <c r="N1077" s="62"/>
    </row>
    <row r="1078" spans="7:14" x14ac:dyDescent="0.3">
      <c r="G1078" s="62"/>
      <c r="N1078" s="62"/>
    </row>
    <row r="1079" spans="7:14" x14ac:dyDescent="0.3">
      <c r="G1079" s="62"/>
      <c r="N1079" s="62"/>
    </row>
    <row r="1080" spans="7:14" x14ac:dyDescent="0.3">
      <c r="G1080" s="62"/>
      <c r="N1080" s="62"/>
    </row>
    <row r="1081" spans="7:14" x14ac:dyDescent="0.3">
      <c r="G1081" s="62"/>
      <c r="N1081" s="62"/>
    </row>
    <row r="1082" spans="7:14" x14ac:dyDescent="0.3">
      <c r="G1082" s="62"/>
      <c r="N1082" s="62"/>
    </row>
    <row r="1083" spans="7:14" x14ac:dyDescent="0.3">
      <c r="G1083" s="62"/>
      <c r="N1083" s="62"/>
    </row>
    <row r="1084" spans="7:14" x14ac:dyDescent="0.3">
      <c r="G1084" s="62"/>
      <c r="N1084" s="62"/>
    </row>
    <row r="1085" spans="7:14" x14ac:dyDescent="0.3">
      <c r="G1085" s="62"/>
      <c r="N1085" s="62"/>
    </row>
    <row r="1086" spans="7:14" x14ac:dyDescent="0.3">
      <c r="G1086" s="62"/>
      <c r="N1086" s="62"/>
    </row>
    <row r="1087" spans="7:14" x14ac:dyDescent="0.3">
      <c r="G1087" s="62"/>
      <c r="N1087" s="62"/>
    </row>
    <row r="1088" spans="7:14" x14ac:dyDescent="0.3">
      <c r="G1088" s="62"/>
      <c r="N1088" s="62"/>
    </row>
    <row r="1089" spans="7:14" x14ac:dyDescent="0.3">
      <c r="G1089" s="62"/>
      <c r="N1089" s="62"/>
    </row>
    <row r="1090" spans="7:14" x14ac:dyDescent="0.3">
      <c r="G1090" s="62"/>
      <c r="N1090" s="62"/>
    </row>
    <row r="1091" spans="7:14" x14ac:dyDescent="0.3">
      <c r="G1091" s="62"/>
      <c r="N1091" s="62"/>
    </row>
    <row r="1092" spans="7:14" x14ac:dyDescent="0.3">
      <c r="G1092" s="62"/>
      <c r="N1092" s="62"/>
    </row>
    <row r="1093" spans="7:14" x14ac:dyDescent="0.3">
      <c r="G1093" s="62"/>
      <c r="N1093" s="62"/>
    </row>
    <row r="1094" spans="7:14" x14ac:dyDescent="0.3">
      <c r="G1094" s="62"/>
      <c r="N1094" s="62"/>
    </row>
    <row r="1095" spans="7:14" x14ac:dyDescent="0.3">
      <c r="G1095" s="62"/>
      <c r="N1095" s="62"/>
    </row>
    <row r="1096" spans="7:14" x14ac:dyDescent="0.3">
      <c r="G1096" s="62"/>
      <c r="N1096" s="62"/>
    </row>
    <row r="1097" spans="7:14" x14ac:dyDescent="0.3">
      <c r="G1097" s="62"/>
      <c r="N1097" s="62"/>
    </row>
    <row r="1098" spans="7:14" x14ac:dyDescent="0.3">
      <c r="G1098" s="62"/>
      <c r="N1098" s="62"/>
    </row>
    <row r="1099" spans="7:14" x14ac:dyDescent="0.3">
      <c r="G1099" s="62"/>
      <c r="N1099" s="62"/>
    </row>
    <row r="1100" spans="7:14" x14ac:dyDescent="0.3">
      <c r="G1100" s="62"/>
      <c r="N1100" s="62"/>
    </row>
    <row r="1101" spans="7:14" x14ac:dyDescent="0.3">
      <c r="G1101" s="62"/>
      <c r="N1101" s="62"/>
    </row>
    <row r="1102" spans="7:14" x14ac:dyDescent="0.3">
      <c r="G1102" s="62"/>
      <c r="N1102" s="62"/>
    </row>
    <row r="1103" spans="7:14" x14ac:dyDescent="0.3">
      <c r="G1103" s="62"/>
      <c r="N1103" s="62"/>
    </row>
    <row r="1104" spans="7:14" x14ac:dyDescent="0.3">
      <c r="G1104" s="62"/>
      <c r="N1104" s="62"/>
    </row>
    <row r="1105" spans="7:14" x14ac:dyDescent="0.3">
      <c r="G1105" s="62"/>
      <c r="N1105" s="62"/>
    </row>
    <row r="1106" spans="7:14" x14ac:dyDescent="0.3">
      <c r="G1106" s="62"/>
      <c r="N1106" s="62"/>
    </row>
    <row r="1107" spans="7:14" x14ac:dyDescent="0.3">
      <c r="G1107" s="62"/>
      <c r="N1107" s="62"/>
    </row>
    <row r="1108" spans="7:14" x14ac:dyDescent="0.3">
      <c r="G1108" s="62"/>
      <c r="N1108" s="62"/>
    </row>
    <row r="1109" spans="7:14" x14ac:dyDescent="0.3">
      <c r="G1109" s="62"/>
      <c r="N1109" s="62"/>
    </row>
    <row r="1110" spans="7:14" x14ac:dyDescent="0.3">
      <c r="G1110" s="62"/>
      <c r="N1110" s="62"/>
    </row>
    <row r="1111" spans="7:14" x14ac:dyDescent="0.3">
      <c r="G1111" s="62"/>
      <c r="N1111" s="62"/>
    </row>
    <row r="1112" spans="7:14" x14ac:dyDescent="0.3">
      <c r="G1112" s="62"/>
      <c r="N1112" s="62"/>
    </row>
    <row r="1113" spans="7:14" x14ac:dyDescent="0.3">
      <c r="G1113" s="62"/>
      <c r="N1113" s="62"/>
    </row>
    <row r="1114" spans="7:14" x14ac:dyDescent="0.3">
      <c r="G1114" s="62"/>
      <c r="N1114" s="62"/>
    </row>
    <row r="1115" spans="7:14" x14ac:dyDescent="0.3">
      <c r="G1115" s="62"/>
      <c r="N1115" s="62"/>
    </row>
    <row r="1116" spans="7:14" x14ac:dyDescent="0.3">
      <c r="G1116" s="62"/>
      <c r="N1116" s="62"/>
    </row>
    <row r="1117" spans="7:14" x14ac:dyDescent="0.3">
      <c r="G1117" s="62"/>
      <c r="N1117" s="62"/>
    </row>
    <row r="1118" spans="7:14" x14ac:dyDescent="0.3">
      <c r="G1118" s="62"/>
      <c r="N1118" s="62"/>
    </row>
    <row r="1119" spans="7:14" x14ac:dyDescent="0.3">
      <c r="G1119" s="62"/>
      <c r="N1119" s="62"/>
    </row>
    <row r="1120" spans="7:14" x14ac:dyDescent="0.3">
      <c r="G1120" s="62"/>
      <c r="N1120" s="62"/>
    </row>
    <row r="1121" spans="7:14" x14ac:dyDescent="0.3">
      <c r="G1121" s="62"/>
      <c r="N1121" s="62"/>
    </row>
    <row r="1122" spans="7:14" x14ac:dyDescent="0.3">
      <c r="G1122" s="62"/>
      <c r="N1122" s="62"/>
    </row>
    <row r="1123" spans="7:14" x14ac:dyDescent="0.3">
      <c r="G1123" s="62"/>
      <c r="N1123" s="62"/>
    </row>
    <row r="1124" spans="7:14" x14ac:dyDescent="0.3">
      <c r="G1124" s="62"/>
      <c r="N1124" s="62"/>
    </row>
    <row r="1125" spans="7:14" x14ac:dyDescent="0.3">
      <c r="G1125" s="62"/>
      <c r="N1125" s="62"/>
    </row>
    <row r="1126" spans="7:14" x14ac:dyDescent="0.3">
      <c r="G1126" s="62"/>
      <c r="N1126" s="62"/>
    </row>
    <row r="1127" spans="7:14" x14ac:dyDescent="0.3">
      <c r="G1127" s="62"/>
      <c r="N1127" s="62"/>
    </row>
    <row r="1128" spans="7:14" x14ac:dyDescent="0.3">
      <c r="G1128" s="62"/>
      <c r="N1128" s="62"/>
    </row>
    <row r="1129" spans="7:14" x14ac:dyDescent="0.3">
      <c r="G1129" s="62"/>
      <c r="N1129" s="62"/>
    </row>
    <row r="1130" spans="7:14" x14ac:dyDescent="0.3">
      <c r="G1130" s="62"/>
      <c r="N1130" s="62"/>
    </row>
    <row r="1131" spans="7:14" x14ac:dyDescent="0.3">
      <c r="G1131" s="62"/>
      <c r="N1131" s="62"/>
    </row>
    <row r="1132" spans="7:14" x14ac:dyDescent="0.3">
      <c r="G1132" s="62"/>
      <c r="N1132" s="62"/>
    </row>
    <row r="1133" spans="7:14" x14ac:dyDescent="0.3">
      <c r="G1133" s="62"/>
      <c r="N1133" s="62"/>
    </row>
    <row r="1134" spans="7:14" x14ac:dyDescent="0.3">
      <c r="G1134" s="62"/>
      <c r="N1134" s="62"/>
    </row>
    <row r="1135" spans="7:14" x14ac:dyDescent="0.3">
      <c r="G1135" s="62"/>
      <c r="N1135" s="62"/>
    </row>
    <row r="1136" spans="7:14" x14ac:dyDescent="0.3">
      <c r="G1136" s="62"/>
      <c r="N1136" s="62"/>
    </row>
    <row r="1137" spans="7:14" x14ac:dyDescent="0.3">
      <c r="G1137" s="62"/>
      <c r="N1137" s="62"/>
    </row>
    <row r="1138" spans="7:14" x14ac:dyDescent="0.3">
      <c r="G1138" s="62"/>
      <c r="N1138" s="62"/>
    </row>
    <row r="1139" spans="7:14" x14ac:dyDescent="0.3">
      <c r="G1139" s="62"/>
      <c r="N1139" s="62"/>
    </row>
    <row r="1140" spans="7:14" x14ac:dyDescent="0.3">
      <c r="G1140" s="62"/>
      <c r="N1140" s="62"/>
    </row>
    <row r="1141" spans="7:14" x14ac:dyDescent="0.3">
      <c r="G1141" s="62"/>
      <c r="N1141" s="62"/>
    </row>
    <row r="1142" spans="7:14" x14ac:dyDescent="0.3">
      <c r="G1142" s="62"/>
      <c r="N1142" s="62"/>
    </row>
    <row r="1143" spans="7:14" x14ac:dyDescent="0.3">
      <c r="G1143" s="62"/>
      <c r="N1143" s="62"/>
    </row>
    <row r="1144" spans="7:14" x14ac:dyDescent="0.3">
      <c r="G1144" s="62"/>
      <c r="N1144" s="62"/>
    </row>
    <row r="1145" spans="7:14" x14ac:dyDescent="0.3">
      <c r="G1145" s="62"/>
      <c r="N1145" s="62"/>
    </row>
    <row r="1146" spans="7:14" x14ac:dyDescent="0.3">
      <c r="G1146" s="62"/>
      <c r="N1146" s="62"/>
    </row>
    <row r="1147" spans="7:14" x14ac:dyDescent="0.3">
      <c r="G1147" s="62"/>
      <c r="N1147" s="62"/>
    </row>
    <row r="1148" spans="7:14" x14ac:dyDescent="0.3">
      <c r="G1148" s="62"/>
      <c r="N1148" s="62"/>
    </row>
    <row r="1149" spans="7:14" x14ac:dyDescent="0.3">
      <c r="G1149" s="62"/>
      <c r="N1149" s="62"/>
    </row>
    <row r="1150" spans="7:14" x14ac:dyDescent="0.3">
      <c r="G1150" s="62"/>
      <c r="N1150" s="62"/>
    </row>
    <row r="1151" spans="7:14" x14ac:dyDescent="0.3">
      <c r="G1151" s="62"/>
      <c r="N1151" s="62"/>
    </row>
    <row r="1152" spans="7:14" x14ac:dyDescent="0.3">
      <c r="G1152" s="62"/>
      <c r="N1152" s="62"/>
    </row>
    <row r="1153" spans="7:14" x14ac:dyDescent="0.3">
      <c r="G1153" s="62"/>
      <c r="N1153" s="62"/>
    </row>
    <row r="1154" spans="7:14" x14ac:dyDescent="0.3">
      <c r="G1154" s="62"/>
      <c r="N1154" s="62"/>
    </row>
    <row r="1155" spans="7:14" x14ac:dyDescent="0.3">
      <c r="G1155" s="62"/>
      <c r="N1155" s="62"/>
    </row>
    <row r="1156" spans="7:14" x14ac:dyDescent="0.3">
      <c r="G1156" s="62"/>
      <c r="N1156" s="62"/>
    </row>
    <row r="1157" spans="7:14" x14ac:dyDescent="0.3">
      <c r="G1157" s="62"/>
      <c r="N1157" s="62"/>
    </row>
    <row r="1158" spans="7:14" x14ac:dyDescent="0.3">
      <c r="G1158" s="62"/>
      <c r="N1158" s="62"/>
    </row>
    <row r="1159" spans="7:14" x14ac:dyDescent="0.3">
      <c r="G1159" s="62"/>
      <c r="N1159" s="62"/>
    </row>
    <row r="1160" spans="7:14" x14ac:dyDescent="0.3">
      <c r="G1160" s="62"/>
      <c r="N1160" s="62"/>
    </row>
    <row r="1161" spans="7:14" x14ac:dyDescent="0.3">
      <c r="G1161" s="62"/>
      <c r="N1161" s="62"/>
    </row>
    <row r="1162" spans="7:14" x14ac:dyDescent="0.3">
      <c r="G1162" s="62"/>
      <c r="N1162" s="62"/>
    </row>
    <row r="1163" spans="7:14" x14ac:dyDescent="0.3">
      <c r="G1163" s="62"/>
      <c r="N1163" s="62"/>
    </row>
    <row r="1164" spans="7:14" x14ac:dyDescent="0.3">
      <c r="G1164" s="62"/>
      <c r="N1164" s="62"/>
    </row>
    <row r="1165" spans="7:14" x14ac:dyDescent="0.3">
      <c r="G1165" s="62"/>
      <c r="N1165" s="62"/>
    </row>
    <row r="1166" spans="7:14" x14ac:dyDescent="0.3">
      <c r="G1166" s="62"/>
      <c r="N1166" s="62"/>
    </row>
    <row r="1167" spans="7:14" x14ac:dyDescent="0.3">
      <c r="G1167" s="62"/>
      <c r="N1167" s="62"/>
    </row>
    <row r="1168" spans="7:14" x14ac:dyDescent="0.3">
      <c r="G1168" s="62"/>
      <c r="N1168" s="62"/>
    </row>
    <row r="1169" spans="7:14" x14ac:dyDescent="0.3">
      <c r="G1169" s="62"/>
      <c r="N1169" s="62"/>
    </row>
    <row r="1170" spans="7:14" x14ac:dyDescent="0.3">
      <c r="G1170" s="62"/>
      <c r="N1170" s="62"/>
    </row>
    <row r="1171" spans="7:14" x14ac:dyDescent="0.3">
      <c r="G1171" s="62"/>
      <c r="N1171" s="62"/>
    </row>
    <row r="1172" spans="7:14" x14ac:dyDescent="0.3">
      <c r="G1172" s="62"/>
      <c r="N1172" s="62"/>
    </row>
    <row r="1173" spans="7:14" x14ac:dyDescent="0.3">
      <c r="G1173" s="62"/>
      <c r="N1173" s="62"/>
    </row>
    <row r="1174" spans="7:14" x14ac:dyDescent="0.3">
      <c r="G1174" s="62"/>
      <c r="N1174" s="62"/>
    </row>
    <row r="1175" spans="7:14" x14ac:dyDescent="0.3">
      <c r="G1175" s="62"/>
      <c r="N1175" s="62"/>
    </row>
    <row r="1176" spans="7:14" x14ac:dyDescent="0.3">
      <c r="G1176" s="62"/>
      <c r="N1176" s="62"/>
    </row>
    <row r="1177" spans="7:14" x14ac:dyDescent="0.3">
      <c r="G1177" s="62"/>
      <c r="N1177" s="62"/>
    </row>
    <row r="1178" spans="7:14" x14ac:dyDescent="0.3">
      <c r="G1178" s="62"/>
      <c r="N1178" s="62"/>
    </row>
    <row r="1179" spans="7:14" x14ac:dyDescent="0.3">
      <c r="G1179" s="62"/>
      <c r="N1179" s="62"/>
    </row>
    <row r="1180" spans="7:14" x14ac:dyDescent="0.3">
      <c r="G1180" s="62"/>
      <c r="N1180" s="62"/>
    </row>
    <row r="1181" spans="7:14" x14ac:dyDescent="0.3">
      <c r="G1181" s="62"/>
      <c r="N1181" s="62"/>
    </row>
    <row r="1182" spans="7:14" x14ac:dyDescent="0.3">
      <c r="G1182" s="62"/>
      <c r="N1182" s="62"/>
    </row>
    <row r="1183" spans="7:14" x14ac:dyDescent="0.3">
      <c r="G1183" s="62"/>
      <c r="N1183" s="62"/>
    </row>
    <row r="1184" spans="7:14" x14ac:dyDescent="0.3">
      <c r="G1184" s="62"/>
      <c r="N1184" s="62"/>
    </row>
    <row r="1185" spans="7:14" x14ac:dyDescent="0.3">
      <c r="G1185" s="62"/>
      <c r="N1185" s="62"/>
    </row>
    <row r="1186" spans="7:14" x14ac:dyDescent="0.3">
      <c r="G1186" s="62"/>
      <c r="N1186" s="62"/>
    </row>
    <row r="1187" spans="7:14" x14ac:dyDescent="0.3">
      <c r="G1187" s="62"/>
      <c r="N1187" s="62"/>
    </row>
    <row r="1188" spans="7:14" x14ac:dyDescent="0.3">
      <c r="G1188" s="62"/>
      <c r="N1188" s="62"/>
    </row>
    <row r="1189" spans="7:14" x14ac:dyDescent="0.3">
      <c r="G1189" s="62"/>
      <c r="N1189" s="62"/>
    </row>
    <row r="1190" spans="7:14" x14ac:dyDescent="0.3">
      <c r="G1190" s="62"/>
      <c r="N1190" s="62"/>
    </row>
    <row r="1191" spans="7:14" x14ac:dyDescent="0.3">
      <c r="G1191" s="62"/>
      <c r="N1191" s="62"/>
    </row>
    <row r="1192" spans="7:14" x14ac:dyDescent="0.3">
      <c r="G1192" s="62"/>
      <c r="N1192" s="62"/>
    </row>
    <row r="1193" spans="7:14" x14ac:dyDescent="0.3">
      <c r="G1193" s="62"/>
      <c r="N1193" s="62"/>
    </row>
    <row r="1194" spans="7:14" x14ac:dyDescent="0.3">
      <c r="G1194" s="62"/>
      <c r="N1194" s="62"/>
    </row>
    <row r="1195" spans="7:14" x14ac:dyDescent="0.3">
      <c r="G1195" s="62"/>
      <c r="N1195" s="62"/>
    </row>
    <row r="1196" spans="7:14" x14ac:dyDescent="0.3">
      <c r="G1196" s="62"/>
      <c r="N1196" s="62"/>
    </row>
    <row r="1197" spans="7:14" x14ac:dyDescent="0.3">
      <c r="G1197" s="62"/>
      <c r="N1197" s="62"/>
    </row>
    <row r="1198" spans="7:14" x14ac:dyDescent="0.3">
      <c r="G1198" s="62"/>
      <c r="N1198" s="62"/>
    </row>
    <row r="1199" spans="7:14" x14ac:dyDescent="0.3">
      <c r="G1199" s="62"/>
      <c r="N1199" s="62"/>
    </row>
    <row r="1200" spans="7:14" x14ac:dyDescent="0.3">
      <c r="G1200" s="62"/>
      <c r="N1200" s="62"/>
    </row>
    <row r="1201" spans="7:14" x14ac:dyDescent="0.3">
      <c r="G1201" s="62"/>
      <c r="N1201" s="62"/>
    </row>
    <row r="1202" spans="7:14" x14ac:dyDescent="0.3">
      <c r="G1202" s="62"/>
      <c r="N1202" s="62"/>
    </row>
    <row r="1203" spans="7:14" x14ac:dyDescent="0.3">
      <c r="G1203" s="62"/>
      <c r="N1203" s="62"/>
    </row>
    <row r="1204" spans="7:14" x14ac:dyDescent="0.3">
      <c r="G1204" s="62"/>
      <c r="N1204" s="62"/>
    </row>
    <row r="1205" spans="7:14" x14ac:dyDescent="0.3">
      <c r="G1205" s="62"/>
      <c r="N1205" s="62"/>
    </row>
    <row r="1206" spans="7:14" x14ac:dyDescent="0.3">
      <c r="G1206" s="62"/>
      <c r="N1206" s="62"/>
    </row>
    <row r="1207" spans="7:14" x14ac:dyDescent="0.3">
      <c r="G1207" s="62"/>
      <c r="N1207" s="62"/>
    </row>
    <row r="1208" spans="7:14" x14ac:dyDescent="0.3">
      <c r="G1208" s="62"/>
      <c r="N1208" s="62"/>
    </row>
    <row r="1209" spans="7:14" x14ac:dyDescent="0.3">
      <c r="G1209" s="62"/>
      <c r="N1209" s="62"/>
    </row>
    <row r="1210" spans="7:14" x14ac:dyDescent="0.3">
      <c r="G1210" s="62"/>
      <c r="N1210" s="62"/>
    </row>
    <row r="1211" spans="7:14" x14ac:dyDescent="0.3">
      <c r="G1211" s="62"/>
      <c r="N1211" s="62"/>
    </row>
    <row r="1212" spans="7:14" x14ac:dyDescent="0.3">
      <c r="G1212" s="62"/>
      <c r="N1212" s="62"/>
    </row>
    <row r="1213" spans="7:14" x14ac:dyDescent="0.3">
      <c r="G1213" s="62"/>
      <c r="N1213" s="62"/>
    </row>
    <row r="1214" spans="7:14" x14ac:dyDescent="0.3">
      <c r="G1214" s="62"/>
      <c r="N1214" s="62"/>
    </row>
    <row r="1215" spans="7:14" x14ac:dyDescent="0.3">
      <c r="G1215" s="62"/>
      <c r="N1215" s="62"/>
    </row>
    <row r="1216" spans="7:14" x14ac:dyDescent="0.3">
      <c r="G1216" s="62"/>
      <c r="N1216" s="62"/>
    </row>
    <row r="1217" spans="7:14" x14ac:dyDescent="0.3">
      <c r="G1217" s="62"/>
      <c r="N1217" s="62"/>
    </row>
    <row r="1218" spans="7:14" x14ac:dyDescent="0.3">
      <c r="G1218" s="62"/>
      <c r="N1218" s="62"/>
    </row>
    <row r="1219" spans="7:14" x14ac:dyDescent="0.3">
      <c r="G1219" s="62"/>
      <c r="N1219" s="62"/>
    </row>
    <row r="1220" spans="7:14" x14ac:dyDescent="0.3">
      <c r="G1220" s="62"/>
      <c r="N1220" s="62"/>
    </row>
    <row r="1221" spans="7:14" x14ac:dyDescent="0.3">
      <c r="G1221" s="62"/>
      <c r="N1221" s="62"/>
    </row>
    <row r="1222" spans="7:14" x14ac:dyDescent="0.3">
      <c r="G1222" s="62"/>
      <c r="N1222" s="62"/>
    </row>
    <row r="1223" spans="7:14" x14ac:dyDescent="0.3">
      <c r="G1223" s="62"/>
      <c r="N1223" s="62"/>
    </row>
    <row r="1224" spans="7:14" x14ac:dyDescent="0.3">
      <c r="G1224" s="62"/>
      <c r="N1224" s="62"/>
    </row>
    <row r="1225" spans="7:14" x14ac:dyDescent="0.3">
      <c r="G1225" s="62"/>
      <c r="N1225" s="62"/>
    </row>
    <row r="1226" spans="7:14" x14ac:dyDescent="0.3">
      <c r="G1226" s="62"/>
      <c r="N1226" s="62"/>
    </row>
    <row r="1227" spans="7:14" x14ac:dyDescent="0.3">
      <c r="G1227" s="62"/>
      <c r="N1227" s="62"/>
    </row>
    <row r="1228" spans="7:14" x14ac:dyDescent="0.3">
      <c r="G1228" s="62"/>
      <c r="N1228" s="62"/>
    </row>
    <row r="1229" spans="7:14" x14ac:dyDescent="0.3">
      <c r="G1229" s="62"/>
      <c r="N1229" s="62"/>
    </row>
    <row r="1230" spans="7:14" x14ac:dyDescent="0.3">
      <c r="G1230" s="62"/>
      <c r="N1230" s="62"/>
    </row>
    <row r="1231" spans="7:14" x14ac:dyDescent="0.3">
      <c r="G1231" s="62"/>
      <c r="N1231" s="62"/>
    </row>
    <row r="1232" spans="7:14" x14ac:dyDescent="0.3">
      <c r="G1232" s="62"/>
      <c r="N1232" s="62"/>
    </row>
    <row r="1233" spans="7:14" x14ac:dyDescent="0.3">
      <c r="G1233" s="62"/>
      <c r="N1233" s="62"/>
    </row>
    <row r="1234" spans="7:14" x14ac:dyDescent="0.3">
      <c r="G1234" s="62"/>
      <c r="N1234" s="62"/>
    </row>
    <row r="1235" spans="7:14" x14ac:dyDescent="0.3">
      <c r="G1235" s="62"/>
      <c r="N1235" s="62"/>
    </row>
    <row r="1236" spans="7:14" x14ac:dyDescent="0.3">
      <c r="G1236" s="62"/>
      <c r="N1236" s="62"/>
    </row>
    <row r="1237" spans="7:14" x14ac:dyDescent="0.3">
      <c r="G1237" s="62"/>
      <c r="N1237" s="62"/>
    </row>
    <row r="1238" spans="7:14" x14ac:dyDescent="0.3">
      <c r="G1238" s="62"/>
      <c r="N1238" s="62"/>
    </row>
    <row r="1239" spans="7:14" x14ac:dyDescent="0.3">
      <c r="G1239" s="62"/>
      <c r="N1239" s="62"/>
    </row>
    <row r="1240" spans="7:14" x14ac:dyDescent="0.3">
      <c r="G1240" s="62"/>
      <c r="N1240" s="62"/>
    </row>
    <row r="1241" spans="7:14" x14ac:dyDescent="0.3">
      <c r="G1241" s="62"/>
      <c r="N1241" s="62"/>
    </row>
    <row r="1242" spans="7:14" x14ac:dyDescent="0.3">
      <c r="G1242" s="62"/>
      <c r="N1242" s="62"/>
    </row>
    <row r="1243" spans="7:14" x14ac:dyDescent="0.3">
      <c r="G1243" s="62"/>
      <c r="N1243" s="62"/>
    </row>
    <row r="1244" spans="7:14" x14ac:dyDescent="0.3">
      <c r="G1244" s="62"/>
      <c r="N1244" s="62"/>
    </row>
    <row r="1245" spans="7:14" x14ac:dyDescent="0.3">
      <c r="G1245" s="62"/>
      <c r="N1245" s="62"/>
    </row>
    <row r="1246" spans="7:14" x14ac:dyDescent="0.3">
      <c r="G1246" s="62"/>
      <c r="N1246" s="62"/>
    </row>
    <row r="1247" spans="7:14" x14ac:dyDescent="0.3">
      <c r="G1247" s="62"/>
      <c r="N1247" s="62"/>
    </row>
    <row r="1248" spans="7:14" x14ac:dyDescent="0.3">
      <c r="G1248" s="62"/>
      <c r="N1248" s="62"/>
    </row>
    <row r="1249" spans="7:14" x14ac:dyDescent="0.3">
      <c r="G1249" s="62"/>
      <c r="N1249" s="62"/>
    </row>
    <row r="1250" spans="7:14" x14ac:dyDescent="0.3">
      <c r="G1250" s="62"/>
      <c r="N1250" s="62"/>
    </row>
    <row r="1251" spans="7:14" x14ac:dyDescent="0.3">
      <c r="G1251" s="62"/>
      <c r="N1251" s="62"/>
    </row>
    <row r="1252" spans="7:14" x14ac:dyDescent="0.3">
      <c r="G1252" s="62"/>
      <c r="N1252" s="62"/>
    </row>
    <row r="1253" spans="7:14" x14ac:dyDescent="0.3">
      <c r="G1253" s="62"/>
      <c r="N1253" s="62"/>
    </row>
    <row r="1254" spans="7:14" x14ac:dyDescent="0.3">
      <c r="G1254" s="62"/>
      <c r="N1254" s="62"/>
    </row>
    <row r="1255" spans="7:14" x14ac:dyDescent="0.3">
      <c r="G1255" s="62"/>
      <c r="N1255" s="62"/>
    </row>
    <row r="1256" spans="7:14" x14ac:dyDescent="0.3">
      <c r="G1256" s="62"/>
      <c r="N1256" s="62"/>
    </row>
    <row r="1257" spans="7:14" x14ac:dyDescent="0.3">
      <c r="G1257" s="62"/>
      <c r="N1257" s="62"/>
    </row>
    <row r="1258" spans="7:14" x14ac:dyDescent="0.3">
      <c r="G1258" s="62"/>
      <c r="N1258" s="62"/>
    </row>
    <row r="1259" spans="7:14" x14ac:dyDescent="0.3">
      <c r="G1259" s="62"/>
      <c r="N1259" s="62"/>
    </row>
    <row r="1260" spans="7:14" x14ac:dyDescent="0.3">
      <c r="G1260" s="62"/>
      <c r="N1260" s="62"/>
    </row>
    <row r="1261" spans="7:14" x14ac:dyDescent="0.3">
      <c r="G1261" s="62"/>
      <c r="N1261" s="62"/>
    </row>
    <row r="1262" spans="7:14" x14ac:dyDescent="0.3">
      <c r="G1262" s="62"/>
      <c r="N1262" s="62"/>
    </row>
    <row r="1263" spans="7:14" x14ac:dyDescent="0.3">
      <c r="G1263" s="62"/>
      <c r="N1263" s="62"/>
    </row>
    <row r="1264" spans="7:14" x14ac:dyDescent="0.3">
      <c r="G1264" s="62"/>
      <c r="N1264" s="62"/>
    </row>
    <row r="1265" spans="7:14" x14ac:dyDescent="0.3">
      <c r="G1265" s="62"/>
      <c r="N1265" s="62"/>
    </row>
    <row r="1266" spans="7:14" x14ac:dyDescent="0.3">
      <c r="G1266" s="62"/>
      <c r="N1266" s="62"/>
    </row>
    <row r="1267" spans="7:14" x14ac:dyDescent="0.3">
      <c r="G1267" s="62"/>
      <c r="N1267" s="62"/>
    </row>
    <row r="1268" spans="7:14" x14ac:dyDescent="0.3">
      <c r="G1268" s="62"/>
      <c r="N1268" s="62"/>
    </row>
    <row r="1269" spans="7:14" x14ac:dyDescent="0.3">
      <c r="G1269" s="62"/>
      <c r="N1269" s="62"/>
    </row>
    <row r="1270" spans="7:14" x14ac:dyDescent="0.3">
      <c r="G1270" s="62"/>
      <c r="N1270" s="62"/>
    </row>
    <row r="1271" spans="7:14" x14ac:dyDescent="0.3">
      <c r="G1271" s="62"/>
      <c r="N1271" s="62"/>
    </row>
    <row r="1272" spans="7:14" x14ac:dyDescent="0.3">
      <c r="G1272" s="62"/>
      <c r="N1272" s="62"/>
    </row>
    <row r="1273" spans="7:14" x14ac:dyDescent="0.3">
      <c r="G1273" s="62"/>
      <c r="N1273" s="62"/>
    </row>
    <row r="1274" spans="7:14" x14ac:dyDescent="0.3">
      <c r="G1274" s="62"/>
      <c r="N1274" s="62"/>
    </row>
    <row r="1275" spans="7:14" x14ac:dyDescent="0.3">
      <c r="G1275" s="62"/>
      <c r="N1275" s="62"/>
    </row>
    <row r="1276" spans="7:14" x14ac:dyDescent="0.3">
      <c r="G1276" s="62"/>
      <c r="N1276" s="62"/>
    </row>
    <row r="1277" spans="7:14" x14ac:dyDescent="0.3">
      <c r="G1277" s="62"/>
      <c r="N1277" s="62"/>
    </row>
    <row r="1278" spans="7:14" x14ac:dyDescent="0.3">
      <c r="G1278" s="62"/>
      <c r="N1278" s="62"/>
    </row>
    <row r="1279" spans="7:14" x14ac:dyDescent="0.3">
      <c r="G1279" s="62"/>
      <c r="N1279" s="62"/>
    </row>
    <row r="1280" spans="7:14" x14ac:dyDescent="0.3">
      <c r="G1280" s="62"/>
      <c r="N1280" s="62"/>
    </row>
    <row r="1281" spans="7:14" x14ac:dyDescent="0.3">
      <c r="G1281" s="62"/>
      <c r="N1281" s="62"/>
    </row>
    <row r="1282" spans="7:14" x14ac:dyDescent="0.3">
      <c r="G1282" s="62"/>
      <c r="N1282" s="62"/>
    </row>
    <row r="1283" spans="7:14" x14ac:dyDescent="0.3">
      <c r="G1283" s="62"/>
      <c r="N1283" s="62"/>
    </row>
    <row r="1284" spans="7:14" x14ac:dyDescent="0.3">
      <c r="G1284" s="62"/>
      <c r="N1284" s="62"/>
    </row>
    <row r="1285" spans="7:14" x14ac:dyDescent="0.3">
      <c r="G1285" s="62"/>
      <c r="N1285" s="62"/>
    </row>
    <row r="1286" spans="7:14" x14ac:dyDescent="0.3">
      <c r="G1286" s="62"/>
      <c r="N1286" s="62"/>
    </row>
    <row r="1287" spans="7:14" x14ac:dyDescent="0.3">
      <c r="G1287" s="62"/>
      <c r="N1287" s="62"/>
    </row>
    <row r="1288" spans="7:14" x14ac:dyDescent="0.3">
      <c r="G1288" s="62"/>
      <c r="N1288" s="62"/>
    </row>
    <row r="1289" spans="7:14" x14ac:dyDescent="0.3">
      <c r="G1289" s="62"/>
      <c r="N1289" s="62"/>
    </row>
    <row r="1290" spans="7:14" x14ac:dyDescent="0.3">
      <c r="G1290" s="62"/>
      <c r="N1290" s="62"/>
    </row>
    <row r="1291" spans="7:14" x14ac:dyDescent="0.3">
      <c r="G1291" s="62"/>
      <c r="N1291" s="62"/>
    </row>
    <row r="1292" spans="7:14" x14ac:dyDescent="0.3">
      <c r="G1292" s="62"/>
      <c r="N1292" s="62"/>
    </row>
    <row r="1293" spans="7:14" x14ac:dyDescent="0.3">
      <c r="G1293" s="62"/>
      <c r="N1293" s="62"/>
    </row>
    <row r="1294" spans="7:14" x14ac:dyDescent="0.3">
      <c r="G1294" s="62"/>
      <c r="N1294" s="62"/>
    </row>
    <row r="1295" spans="7:14" x14ac:dyDescent="0.3">
      <c r="G1295" s="62"/>
      <c r="N1295" s="62"/>
    </row>
    <row r="1296" spans="7:14" x14ac:dyDescent="0.3">
      <c r="G1296" s="62"/>
      <c r="N1296" s="62"/>
    </row>
    <row r="1297" spans="7:14" x14ac:dyDescent="0.3">
      <c r="G1297" s="62"/>
      <c r="N1297" s="62"/>
    </row>
    <row r="1298" spans="7:14" x14ac:dyDescent="0.3">
      <c r="G1298" s="62"/>
      <c r="N1298" s="62"/>
    </row>
    <row r="1299" spans="7:14" x14ac:dyDescent="0.3">
      <c r="G1299" s="62"/>
      <c r="N1299" s="62"/>
    </row>
    <row r="1300" spans="7:14" x14ac:dyDescent="0.3">
      <c r="G1300" s="62"/>
      <c r="N1300" s="62"/>
    </row>
    <row r="1301" spans="7:14" x14ac:dyDescent="0.3">
      <c r="G1301" s="62"/>
      <c r="N1301" s="62"/>
    </row>
    <row r="1302" spans="7:14" x14ac:dyDescent="0.3">
      <c r="G1302" s="62"/>
      <c r="N1302" s="62"/>
    </row>
    <row r="1303" spans="7:14" x14ac:dyDescent="0.3">
      <c r="G1303" s="62"/>
      <c r="N1303" s="62"/>
    </row>
    <row r="1304" spans="7:14" x14ac:dyDescent="0.3">
      <c r="G1304" s="62"/>
      <c r="N1304" s="62"/>
    </row>
    <row r="1305" spans="7:14" x14ac:dyDescent="0.3">
      <c r="G1305" s="62"/>
      <c r="N1305" s="62"/>
    </row>
    <row r="1306" spans="7:14" x14ac:dyDescent="0.3">
      <c r="G1306" s="62"/>
      <c r="N1306" s="62"/>
    </row>
    <row r="1307" spans="7:14" x14ac:dyDescent="0.3">
      <c r="G1307" s="62"/>
      <c r="N1307" s="62"/>
    </row>
    <row r="1308" spans="7:14" x14ac:dyDescent="0.3">
      <c r="G1308" s="62"/>
      <c r="N1308" s="62"/>
    </row>
    <row r="1309" spans="7:14" x14ac:dyDescent="0.3">
      <c r="G1309" s="62"/>
      <c r="N1309" s="62"/>
    </row>
    <row r="1310" spans="7:14" x14ac:dyDescent="0.3">
      <c r="G1310" s="62"/>
      <c r="N1310" s="62"/>
    </row>
    <row r="1311" spans="7:14" x14ac:dyDescent="0.3">
      <c r="G1311" s="62"/>
      <c r="N1311" s="62"/>
    </row>
    <row r="1312" spans="7:14" x14ac:dyDescent="0.3">
      <c r="G1312" s="62"/>
      <c r="N1312" s="62"/>
    </row>
    <row r="1313" spans="7:14" x14ac:dyDescent="0.3">
      <c r="G1313" s="62"/>
      <c r="N1313" s="62"/>
    </row>
    <row r="1314" spans="7:14" x14ac:dyDescent="0.3">
      <c r="G1314" s="62"/>
      <c r="N1314" s="62"/>
    </row>
    <row r="1315" spans="7:14" x14ac:dyDescent="0.3">
      <c r="G1315" s="62"/>
      <c r="N1315" s="62"/>
    </row>
    <row r="1316" spans="7:14" x14ac:dyDescent="0.3">
      <c r="G1316" s="62"/>
      <c r="N1316" s="62"/>
    </row>
    <row r="1317" spans="7:14" x14ac:dyDescent="0.3">
      <c r="G1317" s="62"/>
      <c r="N1317" s="62"/>
    </row>
    <row r="1318" spans="7:14" x14ac:dyDescent="0.3">
      <c r="G1318" s="62"/>
      <c r="N1318" s="62"/>
    </row>
    <row r="1319" spans="7:14" x14ac:dyDescent="0.3">
      <c r="G1319" s="62"/>
      <c r="N1319" s="62"/>
    </row>
    <row r="1320" spans="7:14" x14ac:dyDescent="0.3">
      <c r="G1320" s="62"/>
      <c r="N1320" s="62"/>
    </row>
    <row r="1321" spans="7:14" x14ac:dyDescent="0.3">
      <c r="G1321" s="62"/>
      <c r="N1321" s="62"/>
    </row>
    <row r="1322" spans="7:14" x14ac:dyDescent="0.3">
      <c r="G1322" s="62"/>
      <c r="N1322" s="62"/>
    </row>
    <row r="1323" spans="7:14" x14ac:dyDescent="0.3">
      <c r="G1323" s="62"/>
      <c r="N1323" s="62"/>
    </row>
    <row r="1324" spans="7:14" x14ac:dyDescent="0.3">
      <c r="G1324" s="62"/>
      <c r="N1324" s="62"/>
    </row>
    <row r="1325" spans="7:14" x14ac:dyDescent="0.3">
      <c r="G1325" s="62"/>
      <c r="N1325" s="62"/>
    </row>
    <row r="1326" spans="7:14" x14ac:dyDescent="0.3">
      <c r="G1326" s="62"/>
      <c r="N1326" s="62"/>
    </row>
    <row r="1327" spans="7:14" x14ac:dyDescent="0.3">
      <c r="G1327" s="62"/>
      <c r="N1327" s="62"/>
    </row>
    <row r="1328" spans="7:14" x14ac:dyDescent="0.3">
      <c r="G1328" s="62"/>
      <c r="N1328" s="62"/>
    </row>
    <row r="1329" spans="7:14" x14ac:dyDescent="0.3">
      <c r="G1329" s="62"/>
      <c r="N1329" s="62"/>
    </row>
    <row r="1330" spans="7:14" x14ac:dyDescent="0.3">
      <c r="G1330" s="62"/>
      <c r="N1330" s="62"/>
    </row>
    <row r="1331" spans="7:14" x14ac:dyDescent="0.3">
      <c r="G1331" s="62"/>
      <c r="N1331" s="62"/>
    </row>
    <row r="1332" spans="7:14" x14ac:dyDescent="0.3">
      <c r="G1332" s="62"/>
      <c r="N1332" s="62"/>
    </row>
    <row r="1333" spans="7:14" x14ac:dyDescent="0.3">
      <c r="G1333" s="62"/>
      <c r="N1333" s="62"/>
    </row>
    <row r="1334" spans="7:14" x14ac:dyDescent="0.3">
      <c r="G1334" s="62"/>
      <c r="N1334" s="62"/>
    </row>
    <row r="1335" spans="7:14" x14ac:dyDescent="0.3">
      <c r="G1335" s="62"/>
      <c r="N1335" s="62"/>
    </row>
    <row r="1336" spans="7:14" x14ac:dyDescent="0.3">
      <c r="G1336" s="62"/>
      <c r="N1336" s="62"/>
    </row>
    <row r="1337" spans="7:14" x14ac:dyDescent="0.3">
      <c r="G1337" s="62"/>
      <c r="N1337" s="62"/>
    </row>
    <row r="1338" spans="7:14" x14ac:dyDescent="0.3">
      <c r="G1338" s="62"/>
      <c r="N1338" s="62"/>
    </row>
    <row r="1339" spans="7:14" x14ac:dyDescent="0.3">
      <c r="G1339" s="62"/>
      <c r="N1339" s="62"/>
    </row>
    <row r="1340" spans="7:14" x14ac:dyDescent="0.3">
      <c r="G1340" s="62"/>
      <c r="N1340" s="62"/>
    </row>
    <row r="1341" spans="7:14" x14ac:dyDescent="0.3">
      <c r="G1341" s="62"/>
      <c r="N1341" s="62"/>
    </row>
    <row r="1342" spans="7:14" x14ac:dyDescent="0.3">
      <c r="G1342" s="62"/>
      <c r="N1342" s="62"/>
    </row>
    <row r="1343" spans="7:14" x14ac:dyDescent="0.3">
      <c r="G1343" s="62"/>
      <c r="N1343" s="62"/>
    </row>
    <row r="1344" spans="7:14" x14ac:dyDescent="0.3">
      <c r="G1344" s="62"/>
      <c r="N1344" s="62"/>
    </row>
    <row r="1345" spans="7:14" x14ac:dyDescent="0.3">
      <c r="G1345" s="62"/>
      <c r="N1345" s="62"/>
    </row>
    <row r="1346" spans="7:14" x14ac:dyDescent="0.3">
      <c r="G1346" s="62"/>
      <c r="N1346" s="62"/>
    </row>
    <row r="1347" spans="7:14" x14ac:dyDescent="0.3">
      <c r="G1347" s="62"/>
      <c r="N1347" s="62"/>
    </row>
    <row r="1348" spans="7:14" x14ac:dyDescent="0.3">
      <c r="G1348" s="62"/>
      <c r="N1348" s="62"/>
    </row>
    <row r="1349" spans="7:14" x14ac:dyDescent="0.3">
      <c r="G1349" s="62"/>
      <c r="N1349" s="62"/>
    </row>
    <row r="1350" spans="7:14" x14ac:dyDescent="0.3">
      <c r="G1350" s="62"/>
      <c r="N1350" s="62"/>
    </row>
    <row r="1351" spans="7:14" x14ac:dyDescent="0.3">
      <c r="G1351" s="62"/>
      <c r="N1351" s="62"/>
    </row>
    <row r="1352" spans="7:14" x14ac:dyDescent="0.3">
      <c r="G1352" s="62"/>
      <c r="N1352" s="62"/>
    </row>
    <row r="1353" spans="7:14" x14ac:dyDescent="0.3">
      <c r="G1353" s="62"/>
      <c r="N1353" s="62"/>
    </row>
    <row r="1354" spans="7:14" x14ac:dyDescent="0.3">
      <c r="G1354" s="62"/>
      <c r="N1354" s="62"/>
    </row>
    <row r="1355" spans="7:14" x14ac:dyDescent="0.3">
      <c r="G1355" s="62"/>
      <c r="N1355" s="62"/>
    </row>
    <row r="1356" spans="7:14" x14ac:dyDescent="0.3">
      <c r="G1356" s="62"/>
      <c r="N1356" s="62"/>
    </row>
    <row r="1357" spans="7:14" x14ac:dyDescent="0.3">
      <c r="G1357" s="62"/>
      <c r="N1357" s="62"/>
    </row>
    <row r="1358" spans="7:14" x14ac:dyDescent="0.3">
      <c r="G1358" s="62"/>
      <c r="N1358" s="62"/>
    </row>
    <row r="1359" spans="7:14" x14ac:dyDescent="0.3">
      <c r="G1359" s="62"/>
      <c r="N1359" s="62"/>
    </row>
    <row r="1360" spans="7:14" x14ac:dyDescent="0.3">
      <c r="G1360" s="62"/>
      <c r="N1360" s="62"/>
    </row>
    <row r="1361" spans="7:14" x14ac:dyDescent="0.3">
      <c r="G1361" s="62"/>
      <c r="N1361" s="62"/>
    </row>
    <row r="1362" spans="7:14" x14ac:dyDescent="0.3">
      <c r="G1362" s="62"/>
      <c r="N1362" s="62"/>
    </row>
    <row r="1363" spans="7:14" x14ac:dyDescent="0.3">
      <c r="G1363" s="62"/>
      <c r="N1363" s="62"/>
    </row>
    <row r="1364" spans="7:14" x14ac:dyDescent="0.3">
      <c r="G1364" s="62"/>
      <c r="N1364" s="62"/>
    </row>
    <row r="1365" spans="7:14" x14ac:dyDescent="0.3">
      <c r="G1365" s="62"/>
      <c r="N1365" s="62"/>
    </row>
    <row r="1366" spans="7:14" x14ac:dyDescent="0.3">
      <c r="G1366" s="62"/>
      <c r="N1366" s="62"/>
    </row>
    <row r="1367" spans="7:14" x14ac:dyDescent="0.3">
      <c r="G1367" s="62"/>
      <c r="N1367" s="62"/>
    </row>
    <row r="1368" spans="7:14" x14ac:dyDescent="0.3">
      <c r="G1368" s="62"/>
      <c r="N1368" s="62"/>
    </row>
    <row r="1369" spans="7:14" x14ac:dyDescent="0.3">
      <c r="G1369" s="62"/>
      <c r="N1369" s="62"/>
    </row>
    <row r="1370" spans="7:14" x14ac:dyDescent="0.3">
      <c r="G1370" s="62"/>
      <c r="N1370" s="62"/>
    </row>
    <row r="1371" spans="7:14" x14ac:dyDescent="0.3">
      <c r="G1371" s="62"/>
      <c r="N1371" s="62"/>
    </row>
    <row r="1372" spans="7:14" x14ac:dyDescent="0.3">
      <c r="G1372" s="62"/>
      <c r="N1372" s="62"/>
    </row>
    <row r="1373" spans="7:14" x14ac:dyDescent="0.3">
      <c r="G1373" s="62"/>
      <c r="N1373" s="62"/>
    </row>
    <row r="1374" spans="7:14" x14ac:dyDescent="0.3">
      <c r="G1374" s="62"/>
      <c r="N1374" s="62"/>
    </row>
    <row r="1375" spans="7:14" x14ac:dyDescent="0.3">
      <c r="G1375" s="62"/>
      <c r="N1375" s="62"/>
    </row>
    <row r="1376" spans="7:14" x14ac:dyDescent="0.3">
      <c r="G1376" s="62"/>
      <c r="N1376" s="62"/>
    </row>
    <row r="1377" spans="7:14" x14ac:dyDescent="0.3">
      <c r="G1377" s="62"/>
      <c r="N1377" s="62"/>
    </row>
    <row r="1378" spans="7:14" x14ac:dyDescent="0.3">
      <c r="G1378" s="62"/>
      <c r="N1378" s="62"/>
    </row>
    <row r="1379" spans="7:14" x14ac:dyDescent="0.3">
      <c r="G1379" s="62"/>
      <c r="N1379" s="62"/>
    </row>
    <row r="1380" spans="7:14" x14ac:dyDescent="0.3">
      <c r="G1380" s="62"/>
      <c r="N1380" s="62"/>
    </row>
    <row r="1381" spans="7:14" x14ac:dyDescent="0.3">
      <c r="G1381" s="62"/>
      <c r="N1381" s="62"/>
    </row>
    <row r="1382" spans="7:14" x14ac:dyDescent="0.3">
      <c r="G1382" s="62"/>
      <c r="N1382" s="62"/>
    </row>
    <row r="1383" spans="7:14" x14ac:dyDescent="0.3">
      <c r="G1383" s="62"/>
      <c r="N1383" s="62"/>
    </row>
    <row r="1384" spans="7:14" x14ac:dyDescent="0.3">
      <c r="G1384" s="62"/>
      <c r="N1384" s="62"/>
    </row>
    <row r="1385" spans="7:14" x14ac:dyDescent="0.3">
      <c r="G1385" s="62"/>
      <c r="N1385" s="62"/>
    </row>
    <row r="1386" spans="7:14" x14ac:dyDescent="0.3">
      <c r="G1386" s="62"/>
      <c r="N1386" s="62"/>
    </row>
    <row r="1387" spans="7:14" x14ac:dyDescent="0.3">
      <c r="G1387" s="62"/>
      <c r="N1387" s="62"/>
    </row>
    <row r="1388" spans="7:14" x14ac:dyDescent="0.3">
      <c r="G1388" s="62"/>
      <c r="N1388" s="62"/>
    </row>
    <row r="1389" spans="7:14" x14ac:dyDescent="0.3">
      <c r="G1389" s="62"/>
      <c r="N1389" s="62"/>
    </row>
    <row r="1390" spans="7:14" x14ac:dyDescent="0.3">
      <c r="G1390" s="62"/>
      <c r="N1390" s="62"/>
    </row>
    <row r="1391" spans="7:14" x14ac:dyDescent="0.3">
      <c r="G1391" s="62"/>
      <c r="N1391" s="62"/>
    </row>
    <row r="1392" spans="7:14" x14ac:dyDescent="0.3">
      <c r="G1392" s="62"/>
      <c r="N1392" s="62"/>
    </row>
    <row r="1393" spans="7:14" x14ac:dyDescent="0.3">
      <c r="G1393" s="62"/>
      <c r="N1393" s="62"/>
    </row>
    <row r="1394" spans="7:14" x14ac:dyDescent="0.3">
      <c r="G1394" s="62"/>
      <c r="N1394" s="62"/>
    </row>
    <row r="1395" spans="7:14" x14ac:dyDescent="0.3">
      <c r="G1395" s="62"/>
      <c r="N1395" s="62"/>
    </row>
    <row r="1396" spans="7:14" x14ac:dyDescent="0.3">
      <c r="G1396" s="62"/>
      <c r="N1396" s="62"/>
    </row>
    <row r="1397" spans="7:14" x14ac:dyDescent="0.3">
      <c r="G1397" s="62"/>
      <c r="N1397" s="62"/>
    </row>
    <row r="1398" spans="7:14" x14ac:dyDescent="0.3">
      <c r="G1398" s="62"/>
      <c r="N1398" s="62"/>
    </row>
    <row r="1399" spans="7:14" x14ac:dyDescent="0.3">
      <c r="G1399" s="62"/>
      <c r="N1399" s="62"/>
    </row>
    <row r="1400" spans="7:14" x14ac:dyDescent="0.3">
      <c r="G1400" s="62"/>
      <c r="N1400" s="62"/>
    </row>
    <row r="1401" spans="7:14" x14ac:dyDescent="0.3">
      <c r="G1401" s="62"/>
      <c r="N1401" s="62"/>
    </row>
    <row r="1402" spans="7:14" x14ac:dyDescent="0.3">
      <c r="G1402" s="62"/>
      <c r="N1402" s="62"/>
    </row>
    <row r="1403" spans="7:14" x14ac:dyDescent="0.3">
      <c r="N1403" s="62"/>
    </row>
    <row r="1404" spans="7:14" x14ac:dyDescent="0.3">
      <c r="N1404" s="62"/>
    </row>
    <row r="1405" spans="7:14" x14ac:dyDescent="0.3">
      <c r="N1405" s="62"/>
    </row>
    <row r="1406" spans="7:14" x14ac:dyDescent="0.3">
      <c r="N1406" s="62"/>
    </row>
    <row r="1407" spans="7:14" x14ac:dyDescent="0.3">
      <c r="N1407" s="62"/>
    </row>
    <row r="1408" spans="7:14" x14ac:dyDescent="0.3">
      <c r="N1408" s="62"/>
    </row>
    <row r="1409" spans="14:14" x14ac:dyDescent="0.3">
      <c r="N1409" s="62"/>
    </row>
    <row r="1410" spans="14:14" x14ac:dyDescent="0.3">
      <c r="N1410" s="62"/>
    </row>
    <row r="1411" spans="14:14" x14ac:dyDescent="0.3">
      <c r="N1411" s="62"/>
    </row>
    <row r="1412" spans="14:14" x14ac:dyDescent="0.3">
      <c r="N1412" s="62"/>
    </row>
    <row r="1413" spans="14:14" x14ac:dyDescent="0.3">
      <c r="N1413" s="62"/>
    </row>
    <row r="1414" spans="14:14" x14ac:dyDescent="0.3">
      <c r="N1414" s="62"/>
    </row>
    <row r="1415" spans="14:14" x14ac:dyDescent="0.3">
      <c r="N1415" s="62"/>
    </row>
    <row r="1416" spans="14:14" x14ac:dyDescent="0.3">
      <c r="N1416" s="62"/>
    </row>
    <row r="1417" spans="14:14" x14ac:dyDescent="0.3">
      <c r="N1417" s="62"/>
    </row>
    <row r="1418" spans="14:14" x14ac:dyDescent="0.3">
      <c r="N1418" s="62"/>
    </row>
    <row r="1419" spans="14:14" x14ac:dyDescent="0.3">
      <c r="N1419" s="62"/>
    </row>
    <row r="1420" spans="14:14" x14ac:dyDescent="0.3">
      <c r="N1420" s="62"/>
    </row>
    <row r="1421" spans="14:14" x14ac:dyDescent="0.3">
      <c r="N1421" s="62"/>
    </row>
    <row r="1422" spans="14:14" x14ac:dyDescent="0.3">
      <c r="N1422" s="62"/>
    </row>
    <row r="1423" spans="14:14" x14ac:dyDescent="0.3">
      <c r="N1423" s="62"/>
    </row>
    <row r="1424" spans="14:14" x14ac:dyDescent="0.3">
      <c r="N1424" s="62"/>
    </row>
    <row r="1425" spans="14:14" x14ac:dyDescent="0.3">
      <c r="N1425" s="62"/>
    </row>
    <row r="1426" spans="14:14" x14ac:dyDescent="0.3">
      <c r="N1426" s="62"/>
    </row>
    <row r="1427" spans="14:14" x14ac:dyDescent="0.3">
      <c r="N1427" s="62"/>
    </row>
    <row r="1428" spans="14:14" x14ac:dyDescent="0.3">
      <c r="N1428" s="62"/>
    </row>
    <row r="1429" spans="14:14" x14ac:dyDescent="0.3">
      <c r="N1429" s="62"/>
    </row>
    <row r="1430" spans="14:14" x14ac:dyDescent="0.3">
      <c r="N1430" s="62"/>
    </row>
    <row r="1431" spans="14:14" x14ac:dyDescent="0.3">
      <c r="N1431" s="62"/>
    </row>
    <row r="1432" spans="14:14" x14ac:dyDescent="0.3">
      <c r="N1432" s="62"/>
    </row>
    <row r="1433" spans="14:14" x14ac:dyDescent="0.3">
      <c r="N1433" s="62"/>
    </row>
    <row r="1434" spans="14:14" x14ac:dyDescent="0.3">
      <c r="N1434" s="62"/>
    </row>
    <row r="1435" spans="14:14" x14ac:dyDescent="0.3">
      <c r="N1435" s="62"/>
    </row>
    <row r="1436" spans="14:14" x14ac:dyDescent="0.3">
      <c r="N1436" s="62"/>
    </row>
    <row r="1437" spans="14:14" x14ac:dyDescent="0.3">
      <c r="N1437" s="62"/>
    </row>
    <row r="1438" spans="14:14" x14ac:dyDescent="0.3">
      <c r="N1438" s="62"/>
    </row>
    <row r="1439" spans="14:14" x14ac:dyDescent="0.3">
      <c r="N1439" s="62"/>
    </row>
    <row r="1440" spans="14:14" x14ac:dyDescent="0.3">
      <c r="N1440" s="62"/>
    </row>
    <row r="1441" spans="14:14" x14ac:dyDescent="0.3">
      <c r="N1441" s="62"/>
    </row>
    <row r="1442" spans="14:14" x14ac:dyDescent="0.3">
      <c r="N1442" s="62"/>
    </row>
    <row r="1443" spans="14:14" x14ac:dyDescent="0.3">
      <c r="N1443" s="62"/>
    </row>
    <row r="1444" spans="14:14" x14ac:dyDescent="0.3">
      <c r="N1444" s="62"/>
    </row>
    <row r="1445" spans="14:14" x14ac:dyDescent="0.3">
      <c r="N1445" s="62"/>
    </row>
    <row r="1446" spans="14:14" x14ac:dyDescent="0.3">
      <c r="N1446" s="62"/>
    </row>
    <row r="1447" spans="14:14" x14ac:dyDescent="0.3">
      <c r="N1447" s="62"/>
    </row>
    <row r="1448" spans="14:14" x14ac:dyDescent="0.3">
      <c r="N1448" s="62"/>
    </row>
    <row r="1449" spans="14:14" x14ac:dyDescent="0.3">
      <c r="N1449" s="62"/>
    </row>
    <row r="1450" spans="14:14" x14ac:dyDescent="0.3">
      <c r="N1450" s="62"/>
    </row>
    <row r="1451" spans="14:14" x14ac:dyDescent="0.3">
      <c r="N1451" s="62"/>
    </row>
    <row r="1452" spans="14:14" x14ac:dyDescent="0.3">
      <c r="N1452" s="62"/>
    </row>
    <row r="1453" spans="14:14" x14ac:dyDescent="0.3">
      <c r="N1453" s="62"/>
    </row>
    <row r="1454" spans="14:14" x14ac:dyDescent="0.3">
      <c r="N1454" s="62"/>
    </row>
    <row r="1455" spans="14:14" x14ac:dyDescent="0.3">
      <c r="N1455" s="62"/>
    </row>
    <row r="1456" spans="14:14" x14ac:dyDescent="0.3">
      <c r="N1456" s="62"/>
    </row>
    <row r="1457" spans="14:14" x14ac:dyDescent="0.3">
      <c r="N1457" s="62"/>
    </row>
    <row r="1458" spans="14:14" x14ac:dyDescent="0.3">
      <c r="N1458" s="62"/>
    </row>
    <row r="1459" spans="14:14" x14ac:dyDescent="0.3">
      <c r="N1459" s="62"/>
    </row>
    <row r="1460" spans="14:14" x14ac:dyDescent="0.3">
      <c r="N1460" s="62"/>
    </row>
    <row r="1461" spans="14:14" x14ac:dyDescent="0.3">
      <c r="N1461" s="62"/>
    </row>
    <row r="1462" spans="14:14" x14ac:dyDescent="0.3">
      <c r="N1462" s="62"/>
    </row>
    <row r="1463" spans="14:14" x14ac:dyDescent="0.3">
      <c r="N1463" s="62"/>
    </row>
    <row r="1464" spans="14:14" x14ac:dyDescent="0.3">
      <c r="N1464" s="62"/>
    </row>
    <row r="1465" spans="14:14" x14ac:dyDescent="0.3">
      <c r="N1465" s="62"/>
    </row>
    <row r="1466" spans="14:14" x14ac:dyDescent="0.3">
      <c r="N1466" s="62"/>
    </row>
    <row r="1467" spans="14:14" x14ac:dyDescent="0.3">
      <c r="N1467" s="62"/>
    </row>
    <row r="1468" spans="14:14" x14ac:dyDescent="0.3">
      <c r="N1468" s="62"/>
    </row>
    <row r="1469" spans="14:14" x14ac:dyDescent="0.3">
      <c r="N1469" s="62"/>
    </row>
    <row r="1470" spans="14:14" x14ac:dyDescent="0.3">
      <c r="N1470" s="62"/>
    </row>
    <row r="1471" spans="14:14" x14ac:dyDescent="0.3">
      <c r="N1471" s="62"/>
    </row>
    <row r="1472" spans="14:14" x14ac:dyDescent="0.3">
      <c r="N1472" s="62"/>
    </row>
    <row r="1473" spans="14:14" x14ac:dyDescent="0.3">
      <c r="N1473" s="62"/>
    </row>
    <row r="1474" spans="14:14" x14ac:dyDescent="0.3">
      <c r="N1474" s="62"/>
    </row>
    <row r="1475" spans="14:14" x14ac:dyDescent="0.3">
      <c r="N1475" s="62"/>
    </row>
    <row r="1476" spans="14:14" x14ac:dyDescent="0.3">
      <c r="N1476" s="62"/>
    </row>
    <row r="1477" spans="14:14" x14ac:dyDescent="0.3">
      <c r="N1477" s="62"/>
    </row>
    <row r="1478" spans="14:14" x14ac:dyDescent="0.3">
      <c r="N1478" s="62"/>
    </row>
    <row r="1479" spans="14:14" x14ac:dyDescent="0.3">
      <c r="N1479" s="62"/>
    </row>
    <row r="1480" spans="14:14" x14ac:dyDescent="0.3">
      <c r="N1480" s="62"/>
    </row>
    <row r="1481" spans="14:14" x14ac:dyDescent="0.3">
      <c r="N1481" s="62"/>
    </row>
    <row r="1482" spans="14:14" x14ac:dyDescent="0.3">
      <c r="N1482" s="62"/>
    </row>
    <row r="1483" spans="14:14" x14ac:dyDescent="0.3">
      <c r="N1483" s="62"/>
    </row>
    <row r="1484" spans="14:14" x14ac:dyDescent="0.3">
      <c r="N1484" s="62"/>
    </row>
    <row r="1485" spans="14:14" x14ac:dyDescent="0.3">
      <c r="N1485" s="62"/>
    </row>
    <row r="1486" spans="14:14" x14ac:dyDescent="0.3">
      <c r="N1486" s="62"/>
    </row>
    <row r="1487" spans="14:14" x14ac:dyDescent="0.3">
      <c r="N1487" s="62"/>
    </row>
    <row r="1488" spans="14:14" x14ac:dyDescent="0.3">
      <c r="N1488" s="62"/>
    </row>
    <row r="1489" spans="14:14" x14ac:dyDescent="0.3">
      <c r="N1489" s="62"/>
    </row>
    <row r="1490" spans="14:14" x14ac:dyDescent="0.3">
      <c r="N1490" s="62"/>
    </row>
    <row r="1491" spans="14:14" x14ac:dyDescent="0.3">
      <c r="N1491" s="62"/>
    </row>
    <row r="1492" spans="14:14" x14ac:dyDescent="0.3">
      <c r="N1492" s="62"/>
    </row>
    <row r="1493" spans="14:14" x14ac:dyDescent="0.3">
      <c r="N1493" s="62"/>
    </row>
    <row r="1494" spans="14:14" x14ac:dyDescent="0.3">
      <c r="N1494" s="62"/>
    </row>
    <row r="1495" spans="14:14" x14ac:dyDescent="0.3">
      <c r="N1495" s="62"/>
    </row>
    <row r="1496" spans="14:14" x14ac:dyDescent="0.3">
      <c r="N1496" s="62"/>
    </row>
    <row r="1497" spans="14:14" x14ac:dyDescent="0.3">
      <c r="N1497" s="62"/>
    </row>
    <row r="1498" spans="14:14" x14ac:dyDescent="0.3">
      <c r="N1498" s="62"/>
    </row>
    <row r="1499" spans="14:14" x14ac:dyDescent="0.3">
      <c r="N1499" s="62"/>
    </row>
    <row r="1500" spans="14:14" x14ac:dyDescent="0.3">
      <c r="N1500" s="62"/>
    </row>
    <row r="1501" spans="14:14" x14ac:dyDescent="0.3">
      <c r="N1501" s="62"/>
    </row>
    <row r="1502" spans="14:14" x14ac:dyDescent="0.3">
      <c r="N1502" s="62"/>
    </row>
    <row r="1503" spans="14:14" x14ac:dyDescent="0.3">
      <c r="N1503" s="62"/>
    </row>
    <row r="1504" spans="14:14" x14ac:dyDescent="0.3">
      <c r="N1504" s="62"/>
    </row>
    <row r="1505" spans="14:14" x14ac:dyDescent="0.3">
      <c r="N1505" s="62"/>
    </row>
    <row r="1506" spans="14:14" x14ac:dyDescent="0.3">
      <c r="N1506" s="62"/>
    </row>
    <row r="1507" spans="14:14" x14ac:dyDescent="0.3">
      <c r="N1507" s="62"/>
    </row>
    <row r="1508" spans="14:14" x14ac:dyDescent="0.3">
      <c r="N1508" s="62"/>
    </row>
    <row r="1509" spans="14:14" x14ac:dyDescent="0.3">
      <c r="N1509" s="62"/>
    </row>
    <row r="1510" spans="14:14" x14ac:dyDescent="0.3">
      <c r="N1510" s="62"/>
    </row>
    <row r="1511" spans="14:14" x14ac:dyDescent="0.3">
      <c r="N1511" s="62"/>
    </row>
    <row r="1512" spans="14:14" x14ac:dyDescent="0.3">
      <c r="N1512" s="62"/>
    </row>
    <row r="1513" spans="14:14" x14ac:dyDescent="0.3">
      <c r="N1513" s="62"/>
    </row>
    <row r="1514" spans="14:14" x14ac:dyDescent="0.3">
      <c r="N1514" s="62"/>
    </row>
    <row r="1515" spans="14:14" x14ac:dyDescent="0.3">
      <c r="N1515" s="62"/>
    </row>
    <row r="1516" spans="14:14" x14ac:dyDescent="0.3">
      <c r="N1516" s="62"/>
    </row>
    <row r="1517" spans="14:14" x14ac:dyDescent="0.3">
      <c r="N1517" s="62"/>
    </row>
    <row r="1518" spans="14:14" x14ac:dyDescent="0.3">
      <c r="N1518" s="62"/>
    </row>
    <row r="1519" spans="14:14" x14ac:dyDescent="0.3">
      <c r="N1519" s="62"/>
    </row>
    <row r="1520" spans="14:14" x14ac:dyDescent="0.3">
      <c r="N1520" s="62"/>
    </row>
    <row r="1521" spans="14:14" x14ac:dyDescent="0.3">
      <c r="N1521" s="62"/>
    </row>
    <row r="1522" spans="14:14" x14ac:dyDescent="0.3">
      <c r="N1522" s="62"/>
    </row>
    <row r="1523" spans="14:14" x14ac:dyDescent="0.3">
      <c r="N1523" s="62"/>
    </row>
    <row r="1524" spans="14:14" x14ac:dyDescent="0.3">
      <c r="N1524" s="62"/>
    </row>
    <row r="1525" spans="14:14" x14ac:dyDescent="0.3">
      <c r="N1525" s="62"/>
    </row>
    <row r="1526" spans="14:14" x14ac:dyDescent="0.3">
      <c r="N1526" s="62"/>
    </row>
    <row r="1527" spans="14:14" x14ac:dyDescent="0.3">
      <c r="N1527" s="62"/>
    </row>
    <row r="1528" spans="14:14" x14ac:dyDescent="0.3">
      <c r="N1528" s="62"/>
    </row>
    <row r="1529" spans="14:14" x14ac:dyDescent="0.3">
      <c r="N1529" s="62"/>
    </row>
    <row r="1530" spans="14:14" x14ac:dyDescent="0.3">
      <c r="N1530" s="62"/>
    </row>
    <row r="1531" spans="14:14" x14ac:dyDescent="0.3">
      <c r="N1531" s="62"/>
    </row>
    <row r="1532" spans="14:14" x14ac:dyDescent="0.3">
      <c r="N1532" s="62"/>
    </row>
    <row r="1533" spans="14:14" x14ac:dyDescent="0.3">
      <c r="N1533" s="62"/>
    </row>
    <row r="1534" spans="14:14" x14ac:dyDescent="0.3">
      <c r="N1534" s="62"/>
    </row>
    <row r="1535" spans="14:14" x14ac:dyDescent="0.3">
      <c r="N1535" s="62"/>
    </row>
    <row r="1536" spans="14:14" x14ac:dyDescent="0.3">
      <c r="N1536" s="62"/>
    </row>
    <row r="1537" spans="14:14" x14ac:dyDescent="0.3">
      <c r="N1537" s="62"/>
    </row>
    <row r="1538" spans="14:14" x14ac:dyDescent="0.3">
      <c r="N1538" s="62"/>
    </row>
    <row r="1539" spans="14:14" x14ac:dyDescent="0.3">
      <c r="N1539" s="62"/>
    </row>
    <row r="1540" spans="14:14" x14ac:dyDescent="0.3">
      <c r="N1540" s="62"/>
    </row>
    <row r="1541" spans="14:14" x14ac:dyDescent="0.3">
      <c r="N1541" s="62"/>
    </row>
    <row r="1542" spans="14:14" x14ac:dyDescent="0.3">
      <c r="N1542" s="62"/>
    </row>
    <row r="1543" spans="14:14" x14ac:dyDescent="0.3">
      <c r="N1543" s="62"/>
    </row>
    <row r="1544" spans="14:14" x14ac:dyDescent="0.3">
      <c r="N1544" s="62"/>
    </row>
    <row r="1545" spans="14:14" x14ac:dyDescent="0.3">
      <c r="N1545" s="62"/>
    </row>
    <row r="1546" spans="14:14" x14ac:dyDescent="0.3">
      <c r="N1546" s="62"/>
    </row>
    <row r="1547" spans="14:14" x14ac:dyDescent="0.3">
      <c r="N1547" s="62"/>
    </row>
    <row r="1548" spans="14:14" x14ac:dyDescent="0.3">
      <c r="N1548" s="62"/>
    </row>
    <row r="1549" spans="14:14" x14ac:dyDescent="0.3">
      <c r="N1549" s="62"/>
    </row>
    <row r="1550" spans="14:14" x14ac:dyDescent="0.3">
      <c r="N1550" s="62"/>
    </row>
    <row r="1551" spans="14:14" x14ac:dyDescent="0.3">
      <c r="N1551" s="62"/>
    </row>
    <row r="1552" spans="14:14" x14ac:dyDescent="0.3">
      <c r="N1552" s="62"/>
    </row>
    <row r="1553" spans="14:14" x14ac:dyDescent="0.3">
      <c r="N1553" s="62"/>
    </row>
    <row r="1554" spans="14:14" x14ac:dyDescent="0.3">
      <c r="N1554" s="62"/>
    </row>
    <row r="1555" spans="14:14" x14ac:dyDescent="0.3">
      <c r="N1555" s="62"/>
    </row>
    <row r="1556" spans="14:14" x14ac:dyDescent="0.3">
      <c r="N1556" s="62"/>
    </row>
    <row r="1557" spans="14:14" x14ac:dyDescent="0.3">
      <c r="N1557" s="62"/>
    </row>
    <row r="1558" spans="14:14" x14ac:dyDescent="0.3">
      <c r="N1558" s="62"/>
    </row>
    <row r="1559" spans="14:14" x14ac:dyDescent="0.3">
      <c r="N1559" s="62"/>
    </row>
    <row r="1560" spans="14:14" x14ac:dyDescent="0.3">
      <c r="N1560" s="62"/>
    </row>
    <row r="1561" spans="14:14" x14ac:dyDescent="0.3">
      <c r="N1561" s="62"/>
    </row>
    <row r="1562" spans="14:14" x14ac:dyDescent="0.3">
      <c r="N1562" s="62"/>
    </row>
    <row r="1563" spans="14:14" x14ac:dyDescent="0.3">
      <c r="N1563" s="62"/>
    </row>
    <row r="1564" spans="14:14" x14ac:dyDescent="0.3">
      <c r="N1564" s="62"/>
    </row>
    <row r="1565" spans="14:14" x14ac:dyDescent="0.3">
      <c r="N1565" s="62"/>
    </row>
    <row r="1566" spans="14:14" x14ac:dyDescent="0.3">
      <c r="N1566" s="62"/>
    </row>
    <row r="1567" spans="14:14" x14ac:dyDescent="0.3">
      <c r="N1567" s="62"/>
    </row>
    <row r="1568" spans="14:14" x14ac:dyDescent="0.3">
      <c r="N1568" s="62"/>
    </row>
    <row r="1569" spans="14:14" x14ac:dyDescent="0.3">
      <c r="N1569" s="62"/>
    </row>
    <row r="1570" spans="14:14" x14ac:dyDescent="0.3">
      <c r="N1570" s="62"/>
    </row>
    <row r="1571" spans="14:14" x14ac:dyDescent="0.3">
      <c r="N1571" s="62"/>
    </row>
    <row r="1572" spans="14:14" x14ac:dyDescent="0.3">
      <c r="N1572" s="62"/>
    </row>
    <row r="1573" spans="14:14" x14ac:dyDescent="0.3">
      <c r="N1573" s="62"/>
    </row>
    <row r="1574" spans="14:14" x14ac:dyDescent="0.3">
      <c r="N1574" s="62"/>
    </row>
    <row r="1575" spans="14:14" x14ac:dyDescent="0.3">
      <c r="N1575" s="62"/>
    </row>
    <row r="1576" spans="14:14" x14ac:dyDescent="0.3">
      <c r="N1576" s="62"/>
    </row>
    <row r="1577" spans="14:14" x14ac:dyDescent="0.3">
      <c r="N1577" s="62"/>
    </row>
    <row r="1578" spans="14:14" x14ac:dyDescent="0.3">
      <c r="N1578" s="62"/>
    </row>
    <row r="1579" spans="14:14" x14ac:dyDescent="0.3">
      <c r="N1579" s="62"/>
    </row>
    <row r="1580" spans="14:14" x14ac:dyDescent="0.3">
      <c r="N1580" s="62"/>
    </row>
    <row r="1581" spans="14:14" x14ac:dyDescent="0.3">
      <c r="N1581" s="62"/>
    </row>
    <row r="1582" spans="14:14" x14ac:dyDescent="0.3">
      <c r="N1582" s="62"/>
    </row>
    <row r="1583" spans="14:14" x14ac:dyDescent="0.3">
      <c r="N1583" s="62"/>
    </row>
    <row r="1584" spans="14:14" x14ac:dyDescent="0.3">
      <c r="N1584" s="62"/>
    </row>
    <row r="1585" spans="14:14" x14ac:dyDescent="0.3">
      <c r="N1585" s="62"/>
    </row>
    <row r="1586" spans="14:14" x14ac:dyDescent="0.3">
      <c r="N1586" s="62"/>
    </row>
    <row r="1587" spans="14:14" x14ac:dyDescent="0.3">
      <c r="N1587" s="62"/>
    </row>
    <row r="1588" spans="14:14" x14ac:dyDescent="0.3">
      <c r="N1588" s="62"/>
    </row>
    <row r="1589" spans="14:14" x14ac:dyDescent="0.3">
      <c r="N1589" s="62"/>
    </row>
    <row r="1590" spans="14:14" x14ac:dyDescent="0.3">
      <c r="N1590" s="62"/>
    </row>
    <row r="1591" spans="14:14" x14ac:dyDescent="0.3">
      <c r="N1591" s="62"/>
    </row>
    <row r="1592" spans="14:14" x14ac:dyDescent="0.3">
      <c r="N1592" s="62"/>
    </row>
    <row r="1593" spans="14:14" x14ac:dyDescent="0.3">
      <c r="N1593" s="62"/>
    </row>
    <row r="1594" spans="14:14" x14ac:dyDescent="0.3">
      <c r="N1594" s="62"/>
    </row>
    <row r="1595" spans="14:14" x14ac:dyDescent="0.3">
      <c r="N1595" s="62"/>
    </row>
    <row r="1596" spans="14:14" x14ac:dyDescent="0.3">
      <c r="N1596" s="62"/>
    </row>
    <row r="1597" spans="14:14" x14ac:dyDescent="0.3">
      <c r="N1597" s="62"/>
    </row>
    <row r="1598" spans="14:14" x14ac:dyDescent="0.3">
      <c r="N1598" s="62"/>
    </row>
    <row r="1599" spans="14:14" x14ac:dyDescent="0.3">
      <c r="N1599" s="62"/>
    </row>
    <row r="1600" spans="14:14" x14ac:dyDescent="0.3">
      <c r="N1600" s="62"/>
    </row>
    <row r="1601" spans="14:14" x14ac:dyDescent="0.3">
      <c r="N1601" s="62"/>
    </row>
    <row r="1602" spans="14:14" x14ac:dyDescent="0.3">
      <c r="N1602" s="62"/>
    </row>
    <row r="1603" spans="14:14" x14ac:dyDescent="0.3">
      <c r="N1603" s="62"/>
    </row>
    <row r="1604" spans="14:14" x14ac:dyDescent="0.3">
      <c r="N1604" s="62"/>
    </row>
    <row r="1605" spans="14:14" x14ac:dyDescent="0.3">
      <c r="N1605" s="62"/>
    </row>
    <row r="1606" spans="14:14" x14ac:dyDescent="0.3">
      <c r="N1606" s="62"/>
    </row>
    <row r="1607" spans="14:14" x14ac:dyDescent="0.3">
      <c r="N1607" s="62"/>
    </row>
    <row r="1608" spans="14:14" x14ac:dyDescent="0.3">
      <c r="N1608" s="62"/>
    </row>
    <row r="1609" spans="14:14" x14ac:dyDescent="0.3">
      <c r="N1609" s="62"/>
    </row>
    <row r="1610" spans="14:14" x14ac:dyDescent="0.3">
      <c r="N1610" s="62"/>
    </row>
    <row r="1611" spans="14:14" x14ac:dyDescent="0.3">
      <c r="N1611" s="62"/>
    </row>
    <row r="1612" spans="14:14" x14ac:dyDescent="0.3">
      <c r="N1612" s="62"/>
    </row>
    <row r="1613" spans="14:14" x14ac:dyDescent="0.3">
      <c r="N1613" s="62"/>
    </row>
    <row r="1614" spans="14:14" x14ac:dyDescent="0.3">
      <c r="N1614" s="62"/>
    </row>
    <row r="1615" spans="14:14" x14ac:dyDescent="0.3">
      <c r="N1615" s="62"/>
    </row>
    <row r="1616" spans="14:14" x14ac:dyDescent="0.3">
      <c r="N1616" s="62"/>
    </row>
    <row r="1617" spans="14:14" x14ac:dyDescent="0.3">
      <c r="N1617" s="62"/>
    </row>
    <row r="1618" spans="14:14" x14ac:dyDescent="0.3">
      <c r="N1618" s="62"/>
    </row>
    <row r="1619" spans="14:14" x14ac:dyDescent="0.3">
      <c r="N1619" s="62"/>
    </row>
    <row r="1620" spans="14:14" x14ac:dyDescent="0.3">
      <c r="N1620" s="62"/>
    </row>
    <row r="1621" spans="14:14" x14ac:dyDescent="0.3">
      <c r="N1621" s="62"/>
    </row>
    <row r="1622" spans="14:14" x14ac:dyDescent="0.3">
      <c r="N1622" s="62"/>
    </row>
    <row r="1623" spans="14:14" x14ac:dyDescent="0.3">
      <c r="N1623" s="62"/>
    </row>
    <row r="1624" spans="14:14" x14ac:dyDescent="0.3">
      <c r="N1624" s="62"/>
    </row>
    <row r="1625" spans="14:14" x14ac:dyDescent="0.3">
      <c r="N1625" s="62"/>
    </row>
    <row r="1626" spans="14:14" x14ac:dyDescent="0.3">
      <c r="N1626" s="62"/>
    </row>
    <row r="1627" spans="14:14" x14ac:dyDescent="0.3">
      <c r="N1627" s="62"/>
    </row>
    <row r="1628" spans="14:14" x14ac:dyDescent="0.3">
      <c r="N1628" s="62"/>
    </row>
    <row r="1629" spans="14:14" x14ac:dyDescent="0.3">
      <c r="N1629" s="62"/>
    </row>
    <row r="1630" spans="14:14" x14ac:dyDescent="0.3">
      <c r="N1630" s="62"/>
    </row>
    <row r="1631" spans="14:14" x14ac:dyDescent="0.3">
      <c r="N1631" s="62"/>
    </row>
    <row r="1632" spans="14:14" x14ac:dyDescent="0.3">
      <c r="N1632" s="62"/>
    </row>
    <row r="1633" spans="14:14" x14ac:dyDescent="0.3">
      <c r="N1633" s="62"/>
    </row>
    <row r="1634" spans="14:14" x14ac:dyDescent="0.3">
      <c r="N1634" s="62"/>
    </row>
    <row r="1635" spans="14:14" x14ac:dyDescent="0.3">
      <c r="N1635" s="62"/>
    </row>
    <row r="1636" spans="14:14" x14ac:dyDescent="0.3">
      <c r="N1636" s="62"/>
    </row>
    <row r="1637" spans="14:14" x14ac:dyDescent="0.3">
      <c r="N1637" s="62"/>
    </row>
    <row r="1638" spans="14:14" x14ac:dyDescent="0.3">
      <c r="N1638" s="62"/>
    </row>
    <row r="1639" spans="14:14" x14ac:dyDescent="0.3">
      <c r="N1639" s="62"/>
    </row>
    <row r="1640" spans="14:14" x14ac:dyDescent="0.3">
      <c r="N1640" s="62"/>
    </row>
    <row r="1641" spans="14:14" x14ac:dyDescent="0.3">
      <c r="N1641" s="62"/>
    </row>
    <row r="1642" spans="14:14" x14ac:dyDescent="0.3">
      <c r="N1642" s="62"/>
    </row>
    <row r="1643" spans="14:14" x14ac:dyDescent="0.3">
      <c r="N1643" s="62"/>
    </row>
    <row r="1644" spans="14:14" x14ac:dyDescent="0.3">
      <c r="N1644" s="62"/>
    </row>
    <row r="1645" spans="14:14" x14ac:dyDescent="0.3">
      <c r="N1645" s="62"/>
    </row>
    <row r="1646" spans="14:14" x14ac:dyDescent="0.3">
      <c r="N1646" s="62"/>
    </row>
    <row r="1647" spans="14:14" x14ac:dyDescent="0.3">
      <c r="N1647" s="62"/>
    </row>
    <row r="1648" spans="14:14" x14ac:dyDescent="0.3">
      <c r="N1648" s="62"/>
    </row>
    <row r="1649" spans="14:14" x14ac:dyDescent="0.3">
      <c r="N1649" s="62"/>
    </row>
    <row r="1650" spans="14:14" x14ac:dyDescent="0.3">
      <c r="N1650" s="62"/>
    </row>
    <row r="1651" spans="14:14" x14ac:dyDescent="0.3">
      <c r="N1651" s="62"/>
    </row>
    <row r="1652" spans="14:14" x14ac:dyDescent="0.3">
      <c r="N1652" s="62"/>
    </row>
    <row r="1653" spans="14:14" x14ac:dyDescent="0.3">
      <c r="N1653" s="62"/>
    </row>
    <row r="1654" spans="14:14" x14ac:dyDescent="0.3">
      <c r="N1654" s="62"/>
    </row>
    <row r="1655" spans="14:14" x14ac:dyDescent="0.3">
      <c r="N1655" s="62"/>
    </row>
    <row r="1656" spans="14:14" x14ac:dyDescent="0.3">
      <c r="N1656" s="62"/>
    </row>
    <row r="1657" spans="14:14" x14ac:dyDescent="0.3">
      <c r="N1657" s="62"/>
    </row>
    <row r="1658" spans="14:14" x14ac:dyDescent="0.3">
      <c r="N1658" s="62"/>
    </row>
    <row r="1659" spans="14:14" x14ac:dyDescent="0.3">
      <c r="N1659" s="62"/>
    </row>
    <row r="1660" spans="14:14" x14ac:dyDescent="0.3">
      <c r="N1660" s="62"/>
    </row>
    <row r="1661" spans="14:14" x14ac:dyDescent="0.3">
      <c r="N1661" s="62"/>
    </row>
    <row r="1662" spans="14:14" x14ac:dyDescent="0.3">
      <c r="N1662" s="62"/>
    </row>
    <row r="1663" spans="14:14" x14ac:dyDescent="0.3">
      <c r="N1663" s="62"/>
    </row>
    <row r="1664" spans="14:14" x14ac:dyDescent="0.3">
      <c r="N1664" s="62"/>
    </row>
    <row r="1665" spans="14:14" x14ac:dyDescent="0.3">
      <c r="N1665" s="62"/>
    </row>
    <row r="1666" spans="14:14" x14ac:dyDescent="0.3">
      <c r="N1666" s="62"/>
    </row>
    <row r="1667" spans="14:14" x14ac:dyDescent="0.3">
      <c r="N1667" s="62"/>
    </row>
    <row r="1668" spans="14:14" x14ac:dyDescent="0.3">
      <c r="N1668" s="62"/>
    </row>
    <row r="1669" spans="14:14" x14ac:dyDescent="0.3">
      <c r="N1669" s="62"/>
    </row>
    <row r="1670" spans="14:14" x14ac:dyDescent="0.3">
      <c r="N1670" s="62"/>
    </row>
    <row r="1671" spans="14:14" x14ac:dyDescent="0.3">
      <c r="N1671" s="62"/>
    </row>
    <row r="1672" spans="14:14" x14ac:dyDescent="0.3">
      <c r="N1672" s="62"/>
    </row>
    <row r="1673" spans="14:14" x14ac:dyDescent="0.3">
      <c r="N1673" s="62"/>
    </row>
    <row r="1674" spans="14:14" x14ac:dyDescent="0.3">
      <c r="N1674" s="62"/>
    </row>
    <row r="1675" spans="14:14" x14ac:dyDescent="0.3">
      <c r="N1675" s="62"/>
    </row>
    <row r="1676" spans="14:14" x14ac:dyDescent="0.3">
      <c r="N1676" s="62"/>
    </row>
    <row r="1677" spans="14:14" x14ac:dyDescent="0.3">
      <c r="N1677" s="62"/>
    </row>
    <row r="1678" spans="14:14" x14ac:dyDescent="0.3">
      <c r="N1678" s="62"/>
    </row>
    <row r="1679" spans="14:14" x14ac:dyDescent="0.3">
      <c r="N1679" s="62"/>
    </row>
    <row r="1680" spans="14:14" x14ac:dyDescent="0.3">
      <c r="N1680" s="62"/>
    </row>
    <row r="1681" spans="14:14" x14ac:dyDescent="0.3">
      <c r="N1681" s="62"/>
    </row>
    <row r="1682" spans="14:14" x14ac:dyDescent="0.3">
      <c r="N1682" s="62"/>
    </row>
    <row r="1683" spans="14:14" x14ac:dyDescent="0.3">
      <c r="N1683" s="62"/>
    </row>
    <row r="1684" spans="14:14" x14ac:dyDescent="0.3">
      <c r="N1684" s="62"/>
    </row>
    <row r="1685" spans="14:14" x14ac:dyDescent="0.3">
      <c r="N1685" s="62"/>
    </row>
    <row r="1686" spans="14:14" x14ac:dyDescent="0.3">
      <c r="N1686" s="62"/>
    </row>
    <row r="1687" spans="14:14" x14ac:dyDescent="0.3">
      <c r="N1687" s="62"/>
    </row>
    <row r="1688" spans="14:14" x14ac:dyDescent="0.3">
      <c r="N1688" s="62"/>
    </row>
    <row r="1689" spans="14:14" x14ac:dyDescent="0.3">
      <c r="N1689" s="62"/>
    </row>
    <row r="1690" spans="14:14" x14ac:dyDescent="0.3">
      <c r="N1690" s="62"/>
    </row>
    <row r="1691" spans="14:14" x14ac:dyDescent="0.3">
      <c r="N1691" s="62"/>
    </row>
    <row r="1692" spans="14:14" x14ac:dyDescent="0.3">
      <c r="N1692" s="62"/>
    </row>
    <row r="1693" spans="14:14" x14ac:dyDescent="0.3">
      <c r="N1693" s="62"/>
    </row>
    <row r="1694" spans="14:14" x14ac:dyDescent="0.3">
      <c r="N1694" s="62"/>
    </row>
    <row r="1695" spans="14:14" x14ac:dyDescent="0.3">
      <c r="N1695" s="62"/>
    </row>
    <row r="1696" spans="14:14" x14ac:dyDescent="0.3">
      <c r="N1696" s="62"/>
    </row>
    <row r="1697" spans="14:14" x14ac:dyDescent="0.3">
      <c r="N1697" s="62"/>
    </row>
    <row r="1698" spans="14:14" x14ac:dyDescent="0.3">
      <c r="N1698" s="62"/>
    </row>
    <row r="1699" spans="14:14" x14ac:dyDescent="0.3">
      <c r="N1699" s="62"/>
    </row>
    <row r="1700" spans="14:14" x14ac:dyDescent="0.3">
      <c r="N1700" s="62"/>
    </row>
    <row r="1701" spans="14:14" x14ac:dyDescent="0.3">
      <c r="N1701" s="62"/>
    </row>
    <row r="1702" spans="14:14" x14ac:dyDescent="0.3">
      <c r="N1702" s="62"/>
    </row>
    <row r="1703" spans="14:14" x14ac:dyDescent="0.3">
      <c r="N1703" s="62"/>
    </row>
    <row r="1704" spans="14:14" x14ac:dyDescent="0.3">
      <c r="N1704" s="62"/>
    </row>
    <row r="1705" spans="14:14" x14ac:dyDescent="0.3">
      <c r="N1705" s="62"/>
    </row>
    <row r="1706" spans="14:14" x14ac:dyDescent="0.3">
      <c r="N1706" s="62"/>
    </row>
    <row r="1707" spans="14:14" x14ac:dyDescent="0.3">
      <c r="N1707" s="62"/>
    </row>
    <row r="1708" spans="14:14" x14ac:dyDescent="0.3">
      <c r="N1708" s="62"/>
    </row>
    <row r="1709" spans="14:14" x14ac:dyDescent="0.3">
      <c r="N1709" s="62"/>
    </row>
    <row r="1710" spans="14:14" x14ac:dyDescent="0.3">
      <c r="N1710" s="62"/>
    </row>
    <row r="1711" spans="14:14" x14ac:dyDescent="0.3">
      <c r="N1711" s="62"/>
    </row>
    <row r="1712" spans="14:14" x14ac:dyDescent="0.3">
      <c r="N1712" s="62"/>
    </row>
    <row r="1713" spans="14:14" x14ac:dyDescent="0.3">
      <c r="N1713" s="62"/>
    </row>
    <row r="1714" spans="14:14" x14ac:dyDescent="0.3">
      <c r="N1714" s="62"/>
    </row>
    <row r="1715" spans="14:14" x14ac:dyDescent="0.3">
      <c r="N1715" s="62"/>
    </row>
    <row r="1716" spans="14:14" x14ac:dyDescent="0.3">
      <c r="N1716" s="62"/>
    </row>
    <row r="1717" spans="14:14" x14ac:dyDescent="0.3">
      <c r="N1717" s="62"/>
    </row>
    <row r="1718" spans="14:14" x14ac:dyDescent="0.3">
      <c r="N1718" s="62"/>
    </row>
    <row r="1719" spans="14:14" x14ac:dyDescent="0.3">
      <c r="N1719" s="62"/>
    </row>
    <row r="1720" spans="14:14" x14ac:dyDescent="0.3">
      <c r="N1720" s="62"/>
    </row>
    <row r="1721" spans="14:14" x14ac:dyDescent="0.3">
      <c r="N1721" s="62"/>
    </row>
    <row r="1722" spans="14:14" x14ac:dyDescent="0.3">
      <c r="N1722" s="62"/>
    </row>
    <row r="1723" spans="14:14" x14ac:dyDescent="0.3">
      <c r="N1723" s="62"/>
    </row>
    <row r="1724" spans="14:14" x14ac:dyDescent="0.3">
      <c r="N1724" s="62"/>
    </row>
    <row r="1725" spans="14:14" x14ac:dyDescent="0.3">
      <c r="N1725" s="62"/>
    </row>
    <row r="1726" spans="14:14" x14ac:dyDescent="0.3">
      <c r="N1726" s="62"/>
    </row>
    <row r="1727" spans="14:14" x14ac:dyDescent="0.3">
      <c r="N1727" s="62"/>
    </row>
    <row r="1728" spans="14:14" x14ac:dyDescent="0.3">
      <c r="N1728" s="62"/>
    </row>
    <row r="1729" spans="14:14" x14ac:dyDescent="0.3">
      <c r="N1729" s="62"/>
    </row>
    <row r="1730" spans="14:14" x14ac:dyDescent="0.3">
      <c r="N1730" s="62"/>
    </row>
    <row r="1731" spans="14:14" x14ac:dyDescent="0.3">
      <c r="N1731" s="62"/>
    </row>
    <row r="1732" spans="14:14" x14ac:dyDescent="0.3">
      <c r="N1732" s="62"/>
    </row>
    <row r="1733" spans="14:14" x14ac:dyDescent="0.3">
      <c r="N1733" s="62"/>
    </row>
    <row r="1734" spans="14:14" x14ac:dyDescent="0.3">
      <c r="N1734" s="62"/>
    </row>
    <row r="1735" spans="14:14" x14ac:dyDescent="0.3">
      <c r="N1735" s="62"/>
    </row>
    <row r="1736" spans="14:14" x14ac:dyDescent="0.3">
      <c r="N1736" s="62"/>
    </row>
    <row r="1737" spans="14:14" x14ac:dyDescent="0.3">
      <c r="N1737" s="62"/>
    </row>
    <row r="1738" spans="14:14" x14ac:dyDescent="0.3">
      <c r="N1738" s="62"/>
    </row>
    <row r="1739" spans="14:14" x14ac:dyDescent="0.3">
      <c r="N1739" s="62"/>
    </row>
    <row r="1740" spans="14:14" x14ac:dyDescent="0.3">
      <c r="N1740" s="62"/>
    </row>
    <row r="1741" spans="14:14" x14ac:dyDescent="0.3">
      <c r="N1741" s="62"/>
    </row>
    <row r="1742" spans="14:14" x14ac:dyDescent="0.3">
      <c r="N1742" s="62"/>
    </row>
    <row r="1743" spans="14:14" x14ac:dyDescent="0.3">
      <c r="N1743" s="62"/>
    </row>
    <row r="1744" spans="14:14" x14ac:dyDescent="0.3">
      <c r="N1744" s="62"/>
    </row>
    <row r="1745" spans="14:14" x14ac:dyDescent="0.3">
      <c r="N1745" s="62"/>
    </row>
    <row r="1746" spans="14:14" x14ac:dyDescent="0.3">
      <c r="N1746" s="62"/>
    </row>
    <row r="1747" spans="14:14" x14ac:dyDescent="0.3">
      <c r="N1747" s="62"/>
    </row>
    <row r="1748" spans="14:14" x14ac:dyDescent="0.3">
      <c r="N1748" s="62"/>
    </row>
    <row r="1749" spans="14:14" x14ac:dyDescent="0.3">
      <c r="N1749" s="62"/>
    </row>
    <row r="1750" spans="14:14" x14ac:dyDescent="0.3">
      <c r="N1750" s="62"/>
    </row>
    <row r="1751" spans="14:14" x14ac:dyDescent="0.3">
      <c r="N1751" s="62"/>
    </row>
    <row r="1752" spans="14:14" x14ac:dyDescent="0.3">
      <c r="N1752" s="62"/>
    </row>
    <row r="1753" spans="14:14" x14ac:dyDescent="0.3">
      <c r="N1753" s="62"/>
    </row>
    <row r="1754" spans="14:14" x14ac:dyDescent="0.3">
      <c r="N1754" s="62"/>
    </row>
    <row r="1755" spans="14:14" x14ac:dyDescent="0.3">
      <c r="N1755" s="62"/>
    </row>
    <row r="1756" spans="14:14" x14ac:dyDescent="0.3">
      <c r="N1756" s="62"/>
    </row>
    <row r="1757" spans="14:14" x14ac:dyDescent="0.3">
      <c r="N1757" s="62"/>
    </row>
    <row r="1758" spans="14:14" x14ac:dyDescent="0.3">
      <c r="N1758" s="62"/>
    </row>
    <row r="1759" spans="14:14" x14ac:dyDescent="0.3">
      <c r="N1759" s="62"/>
    </row>
    <row r="1760" spans="14:14" x14ac:dyDescent="0.3">
      <c r="N1760" s="62"/>
    </row>
    <row r="1761" spans="14:14" x14ac:dyDescent="0.3">
      <c r="N1761" s="62"/>
    </row>
    <row r="1762" spans="14:14" x14ac:dyDescent="0.3">
      <c r="N1762" s="62"/>
    </row>
    <row r="1763" spans="14:14" x14ac:dyDescent="0.3">
      <c r="N1763" s="62"/>
    </row>
    <row r="1764" spans="14:14" x14ac:dyDescent="0.3">
      <c r="N1764" s="62"/>
    </row>
    <row r="1765" spans="14:14" x14ac:dyDescent="0.3">
      <c r="N1765" s="62"/>
    </row>
    <row r="1766" spans="14:14" x14ac:dyDescent="0.3">
      <c r="N1766" s="62"/>
    </row>
    <row r="1767" spans="14:14" x14ac:dyDescent="0.3">
      <c r="N1767" s="62"/>
    </row>
    <row r="1768" spans="14:14" x14ac:dyDescent="0.3">
      <c r="N1768" s="62"/>
    </row>
    <row r="1769" spans="14:14" x14ac:dyDescent="0.3">
      <c r="N1769" s="62"/>
    </row>
    <row r="1770" spans="14:14" x14ac:dyDescent="0.3">
      <c r="N1770" s="62"/>
    </row>
    <row r="1771" spans="14:14" x14ac:dyDescent="0.3">
      <c r="N1771" s="62"/>
    </row>
    <row r="1772" spans="14:14" x14ac:dyDescent="0.3">
      <c r="N1772" s="62"/>
    </row>
    <row r="1773" spans="14:14" x14ac:dyDescent="0.3">
      <c r="N1773" s="62"/>
    </row>
    <row r="1774" spans="14:14" x14ac:dyDescent="0.3">
      <c r="N1774" s="62"/>
    </row>
    <row r="1775" spans="14:14" x14ac:dyDescent="0.3">
      <c r="N1775" s="62"/>
    </row>
    <row r="1776" spans="14:14" x14ac:dyDescent="0.3">
      <c r="N1776" s="62"/>
    </row>
    <row r="1777" spans="14:14" x14ac:dyDescent="0.3">
      <c r="N1777" s="62"/>
    </row>
    <row r="1778" spans="14:14" x14ac:dyDescent="0.3">
      <c r="N1778" s="62"/>
    </row>
    <row r="1779" spans="14:14" x14ac:dyDescent="0.3">
      <c r="N1779" s="62"/>
    </row>
    <row r="1780" spans="14:14" x14ac:dyDescent="0.3">
      <c r="N1780" s="62"/>
    </row>
    <row r="1781" spans="14:14" x14ac:dyDescent="0.3">
      <c r="N1781" s="62"/>
    </row>
    <row r="1782" spans="14:14" x14ac:dyDescent="0.3">
      <c r="N1782" s="62"/>
    </row>
    <row r="1783" spans="14:14" x14ac:dyDescent="0.3">
      <c r="N1783" s="62"/>
    </row>
    <row r="1784" spans="14:14" x14ac:dyDescent="0.3">
      <c r="N1784" s="62"/>
    </row>
    <row r="1785" spans="14:14" x14ac:dyDescent="0.3">
      <c r="N1785" s="62"/>
    </row>
    <row r="1786" spans="14:14" x14ac:dyDescent="0.3">
      <c r="N1786" s="62"/>
    </row>
    <row r="1787" spans="14:14" x14ac:dyDescent="0.3">
      <c r="N1787" s="62"/>
    </row>
    <row r="1788" spans="14:14" x14ac:dyDescent="0.3">
      <c r="N1788" s="62"/>
    </row>
    <row r="1789" spans="14:14" x14ac:dyDescent="0.3">
      <c r="N1789" s="62"/>
    </row>
    <row r="1790" spans="14:14" x14ac:dyDescent="0.3">
      <c r="N1790" s="62"/>
    </row>
    <row r="1791" spans="14:14" x14ac:dyDescent="0.3">
      <c r="N1791" s="62"/>
    </row>
    <row r="1792" spans="14:14" x14ac:dyDescent="0.3">
      <c r="N1792" s="62"/>
    </row>
    <row r="1793" spans="14:14" x14ac:dyDescent="0.3">
      <c r="N1793" s="62"/>
    </row>
    <row r="1794" spans="14:14" x14ac:dyDescent="0.3">
      <c r="N1794" s="62"/>
    </row>
    <row r="1795" spans="14:14" x14ac:dyDescent="0.3">
      <c r="N1795" s="62"/>
    </row>
    <row r="1796" spans="14:14" x14ac:dyDescent="0.3">
      <c r="N1796" s="62"/>
    </row>
    <row r="1797" spans="14:14" x14ac:dyDescent="0.3">
      <c r="N1797" s="62"/>
    </row>
    <row r="1798" spans="14:14" x14ac:dyDescent="0.3">
      <c r="N1798" s="62"/>
    </row>
    <row r="1799" spans="14:14" x14ac:dyDescent="0.3">
      <c r="N1799" s="62"/>
    </row>
    <row r="1800" spans="14:14" x14ac:dyDescent="0.3">
      <c r="N1800" s="62"/>
    </row>
    <row r="1801" spans="14:14" x14ac:dyDescent="0.3">
      <c r="N1801" s="62"/>
    </row>
    <row r="1802" spans="14:14" x14ac:dyDescent="0.3">
      <c r="N1802" s="62"/>
    </row>
    <row r="1803" spans="14:14" x14ac:dyDescent="0.3">
      <c r="N1803" s="62"/>
    </row>
    <row r="1804" spans="14:14" x14ac:dyDescent="0.3">
      <c r="N1804" s="62"/>
    </row>
    <row r="1805" spans="14:14" x14ac:dyDescent="0.3">
      <c r="N1805" s="62"/>
    </row>
    <row r="1806" spans="14:14" x14ac:dyDescent="0.3">
      <c r="N1806" s="62"/>
    </row>
    <row r="1807" spans="14:14" x14ac:dyDescent="0.3">
      <c r="N1807" s="62"/>
    </row>
    <row r="1808" spans="14:14" x14ac:dyDescent="0.3">
      <c r="N1808" s="62"/>
    </row>
    <row r="1809" spans="14:14" x14ac:dyDescent="0.3">
      <c r="N1809" s="62"/>
    </row>
    <row r="1810" spans="14:14" x14ac:dyDescent="0.3">
      <c r="N1810" s="62"/>
    </row>
    <row r="1811" spans="14:14" x14ac:dyDescent="0.3">
      <c r="N1811" s="62"/>
    </row>
    <row r="1812" spans="14:14" x14ac:dyDescent="0.3">
      <c r="N1812" s="62"/>
    </row>
    <row r="1813" spans="14:14" x14ac:dyDescent="0.3">
      <c r="N1813" s="62"/>
    </row>
    <row r="1814" spans="14:14" x14ac:dyDescent="0.3">
      <c r="N1814" s="62"/>
    </row>
    <row r="1815" spans="14:14" x14ac:dyDescent="0.3">
      <c r="N1815" s="62"/>
    </row>
    <row r="1816" spans="14:14" x14ac:dyDescent="0.3">
      <c r="N1816" s="62"/>
    </row>
    <row r="1817" spans="14:14" x14ac:dyDescent="0.3">
      <c r="N1817" s="62"/>
    </row>
    <row r="1818" spans="14:14" x14ac:dyDescent="0.3">
      <c r="N1818" s="62"/>
    </row>
    <row r="1819" spans="14:14" x14ac:dyDescent="0.3">
      <c r="N1819" s="62"/>
    </row>
    <row r="1820" spans="14:14" x14ac:dyDescent="0.3">
      <c r="N1820" s="62"/>
    </row>
    <row r="1821" spans="14:14" x14ac:dyDescent="0.3">
      <c r="N1821" s="62"/>
    </row>
    <row r="1822" spans="14:14" x14ac:dyDescent="0.3">
      <c r="N1822" s="62"/>
    </row>
    <row r="1823" spans="14:14" x14ac:dyDescent="0.3">
      <c r="N1823" s="62"/>
    </row>
    <row r="1824" spans="14:14" x14ac:dyDescent="0.3">
      <c r="N1824" s="62"/>
    </row>
    <row r="1825" spans="14:14" x14ac:dyDescent="0.3">
      <c r="N1825" s="62"/>
    </row>
    <row r="1826" spans="14:14" x14ac:dyDescent="0.3">
      <c r="N1826" s="62"/>
    </row>
    <row r="1827" spans="14:14" x14ac:dyDescent="0.3">
      <c r="N1827" s="62"/>
    </row>
    <row r="1828" spans="14:14" x14ac:dyDescent="0.3">
      <c r="N1828" s="62"/>
    </row>
    <row r="1829" spans="14:14" x14ac:dyDescent="0.3">
      <c r="N1829" s="62"/>
    </row>
    <row r="1830" spans="14:14" x14ac:dyDescent="0.3">
      <c r="N1830" s="62"/>
    </row>
    <row r="1831" spans="14:14" x14ac:dyDescent="0.3">
      <c r="N1831" s="62"/>
    </row>
    <row r="1832" spans="14:14" x14ac:dyDescent="0.3">
      <c r="N1832" s="62"/>
    </row>
    <row r="1833" spans="14:14" x14ac:dyDescent="0.3">
      <c r="N1833" s="62"/>
    </row>
    <row r="1834" spans="14:14" x14ac:dyDescent="0.3">
      <c r="N1834" s="62"/>
    </row>
    <row r="1835" spans="14:14" x14ac:dyDescent="0.3">
      <c r="N1835" s="62"/>
    </row>
    <row r="1836" spans="14:14" x14ac:dyDescent="0.3">
      <c r="N1836" s="62"/>
    </row>
    <row r="1837" spans="14:14" x14ac:dyDescent="0.3">
      <c r="N1837" s="62"/>
    </row>
    <row r="1838" spans="14:14" x14ac:dyDescent="0.3">
      <c r="N1838" s="62"/>
    </row>
    <row r="1839" spans="14:14" x14ac:dyDescent="0.3">
      <c r="N1839" s="62"/>
    </row>
    <row r="1840" spans="14:14" x14ac:dyDescent="0.3">
      <c r="N1840" s="62"/>
    </row>
    <row r="1841" spans="14:14" x14ac:dyDescent="0.3">
      <c r="N1841" s="62"/>
    </row>
    <row r="1842" spans="14:14" x14ac:dyDescent="0.3">
      <c r="N1842" s="62"/>
    </row>
    <row r="1843" spans="14:14" x14ac:dyDescent="0.3">
      <c r="N1843" s="62"/>
    </row>
    <row r="1844" spans="14:14" x14ac:dyDescent="0.3">
      <c r="N1844" s="62"/>
    </row>
    <row r="1845" spans="14:14" x14ac:dyDescent="0.3">
      <c r="N1845" s="62"/>
    </row>
    <row r="1846" spans="14:14" x14ac:dyDescent="0.3">
      <c r="N1846" s="62"/>
    </row>
    <row r="1847" spans="14:14" x14ac:dyDescent="0.3">
      <c r="N1847" s="62"/>
    </row>
    <row r="1848" spans="14:14" x14ac:dyDescent="0.3">
      <c r="N1848" s="62"/>
    </row>
    <row r="1849" spans="14:14" x14ac:dyDescent="0.3">
      <c r="N1849" s="62"/>
    </row>
    <row r="1850" spans="14:14" x14ac:dyDescent="0.3">
      <c r="N1850" s="62"/>
    </row>
    <row r="1851" spans="14:14" x14ac:dyDescent="0.3">
      <c r="N1851" s="62"/>
    </row>
    <row r="1852" spans="14:14" x14ac:dyDescent="0.3">
      <c r="N1852" s="62"/>
    </row>
    <row r="1853" spans="14:14" x14ac:dyDescent="0.3">
      <c r="N1853" s="62"/>
    </row>
    <row r="1854" spans="14:14" x14ac:dyDescent="0.3">
      <c r="N1854" s="62"/>
    </row>
    <row r="1855" spans="14:14" x14ac:dyDescent="0.3">
      <c r="N1855" s="62"/>
    </row>
    <row r="1856" spans="14:14" x14ac:dyDescent="0.3">
      <c r="N1856" s="62"/>
    </row>
    <row r="1857" spans="14:14" x14ac:dyDescent="0.3">
      <c r="N1857" s="62"/>
    </row>
    <row r="1858" spans="14:14" x14ac:dyDescent="0.3">
      <c r="N1858" s="62"/>
    </row>
    <row r="1859" spans="14:14" x14ac:dyDescent="0.3">
      <c r="N1859" s="62"/>
    </row>
    <row r="1860" spans="14:14" x14ac:dyDescent="0.3">
      <c r="N1860" s="62"/>
    </row>
    <row r="1861" spans="14:14" x14ac:dyDescent="0.3">
      <c r="N1861" s="62"/>
    </row>
    <row r="1862" spans="14:14" x14ac:dyDescent="0.3">
      <c r="N1862" s="62"/>
    </row>
    <row r="1863" spans="14:14" x14ac:dyDescent="0.3">
      <c r="N1863" s="62"/>
    </row>
    <row r="1864" spans="14:14" x14ac:dyDescent="0.3">
      <c r="N1864" s="62"/>
    </row>
    <row r="1865" spans="14:14" x14ac:dyDescent="0.3">
      <c r="N1865" s="62"/>
    </row>
    <row r="1866" spans="14:14" x14ac:dyDescent="0.3">
      <c r="N1866" s="62"/>
    </row>
    <row r="1867" spans="14:14" x14ac:dyDescent="0.3">
      <c r="N1867" s="62"/>
    </row>
    <row r="1868" spans="14:14" x14ac:dyDescent="0.3">
      <c r="N1868" s="62"/>
    </row>
    <row r="1869" spans="14:14" x14ac:dyDescent="0.3">
      <c r="N1869" s="62"/>
    </row>
    <row r="1870" spans="14:14" x14ac:dyDescent="0.3">
      <c r="N1870" s="62"/>
    </row>
    <row r="1871" spans="14:14" x14ac:dyDescent="0.3">
      <c r="N1871" s="62"/>
    </row>
    <row r="1872" spans="14:14" x14ac:dyDescent="0.3">
      <c r="N1872" s="62"/>
    </row>
    <row r="1873" spans="14:14" x14ac:dyDescent="0.3">
      <c r="N1873" s="62"/>
    </row>
    <row r="1874" spans="14:14" x14ac:dyDescent="0.3">
      <c r="N1874" s="62"/>
    </row>
    <row r="1875" spans="14:14" x14ac:dyDescent="0.3">
      <c r="N1875" s="62"/>
    </row>
    <row r="1876" spans="14:14" x14ac:dyDescent="0.3">
      <c r="N1876" s="62"/>
    </row>
    <row r="1877" spans="14:14" x14ac:dyDescent="0.3">
      <c r="N1877" s="62"/>
    </row>
    <row r="1878" spans="14:14" x14ac:dyDescent="0.3">
      <c r="N1878" s="62"/>
    </row>
    <row r="1879" spans="14:14" x14ac:dyDescent="0.3">
      <c r="N1879" s="62"/>
    </row>
    <row r="1880" spans="14:14" x14ac:dyDescent="0.3">
      <c r="N1880" s="62"/>
    </row>
    <row r="1881" spans="14:14" x14ac:dyDescent="0.3">
      <c r="N1881" s="62"/>
    </row>
    <row r="1882" spans="14:14" x14ac:dyDescent="0.3">
      <c r="N1882" s="62"/>
    </row>
    <row r="1883" spans="14:14" x14ac:dyDescent="0.3">
      <c r="N1883" s="62"/>
    </row>
    <row r="1884" spans="14:14" x14ac:dyDescent="0.3">
      <c r="N1884" s="62"/>
    </row>
    <row r="1885" spans="14:14" x14ac:dyDescent="0.3">
      <c r="N1885" s="62"/>
    </row>
    <row r="1886" spans="14:14" x14ac:dyDescent="0.3">
      <c r="N1886" s="62"/>
    </row>
    <row r="1887" spans="14:14" x14ac:dyDescent="0.3">
      <c r="N1887" s="62"/>
    </row>
    <row r="1888" spans="14:14" x14ac:dyDescent="0.3">
      <c r="N1888" s="62"/>
    </row>
    <row r="1889" spans="14:14" x14ac:dyDescent="0.3">
      <c r="N1889" s="62"/>
    </row>
    <row r="1890" spans="14:14" x14ac:dyDescent="0.3">
      <c r="N1890" s="62"/>
    </row>
    <row r="1891" spans="14:14" x14ac:dyDescent="0.3">
      <c r="N1891" s="62"/>
    </row>
    <row r="1892" spans="14:14" x14ac:dyDescent="0.3">
      <c r="N1892" s="62"/>
    </row>
    <row r="1893" spans="14:14" x14ac:dyDescent="0.3">
      <c r="N1893" s="62"/>
    </row>
    <row r="1894" spans="14:14" x14ac:dyDescent="0.3">
      <c r="N1894" s="62"/>
    </row>
    <row r="1895" spans="14:14" x14ac:dyDescent="0.3">
      <c r="N1895" s="62"/>
    </row>
    <row r="1896" spans="14:14" x14ac:dyDescent="0.3">
      <c r="N1896" s="62"/>
    </row>
    <row r="1897" spans="14:14" x14ac:dyDescent="0.3">
      <c r="N1897" s="62"/>
    </row>
    <row r="1898" spans="14:14" x14ac:dyDescent="0.3">
      <c r="N1898" s="62"/>
    </row>
    <row r="1899" spans="14:14" x14ac:dyDescent="0.3">
      <c r="N1899" s="62"/>
    </row>
    <row r="1900" spans="14:14" x14ac:dyDescent="0.3">
      <c r="N1900" s="62"/>
    </row>
    <row r="1901" spans="14:14" x14ac:dyDescent="0.3">
      <c r="N1901" s="62"/>
    </row>
    <row r="1902" spans="14:14" x14ac:dyDescent="0.3">
      <c r="N1902" s="62"/>
    </row>
    <row r="1903" spans="14:14" x14ac:dyDescent="0.3">
      <c r="N1903" s="62"/>
    </row>
    <row r="1904" spans="14:14" x14ac:dyDescent="0.3">
      <c r="N1904" s="62"/>
    </row>
    <row r="1905" spans="14:14" x14ac:dyDescent="0.3">
      <c r="N1905" s="62"/>
    </row>
    <row r="1906" spans="14:14" x14ac:dyDescent="0.3">
      <c r="N1906" s="62"/>
    </row>
    <row r="1907" spans="14:14" x14ac:dyDescent="0.3">
      <c r="N1907" s="62"/>
    </row>
    <row r="1908" spans="14:14" x14ac:dyDescent="0.3">
      <c r="N1908" s="62"/>
    </row>
    <row r="1909" spans="14:14" x14ac:dyDescent="0.3">
      <c r="N1909" s="62"/>
    </row>
    <row r="1910" spans="14:14" x14ac:dyDescent="0.3">
      <c r="N1910" s="62"/>
    </row>
    <row r="1911" spans="14:14" x14ac:dyDescent="0.3">
      <c r="N1911" s="62"/>
    </row>
    <row r="1912" spans="14:14" x14ac:dyDescent="0.3">
      <c r="N1912" s="62"/>
    </row>
    <row r="1913" spans="14:14" x14ac:dyDescent="0.3">
      <c r="N1913" s="62"/>
    </row>
    <row r="1914" spans="14:14" x14ac:dyDescent="0.3">
      <c r="N1914" s="62"/>
    </row>
    <row r="1915" spans="14:14" x14ac:dyDescent="0.3">
      <c r="N1915" s="62"/>
    </row>
    <row r="1916" spans="14:14" x14ac:dyDescent="0.3">
      <c r="N1916" s="62"/>
    </row>
    <row r="1917" spans="14:14" x14ac:dyDescent="0.3">
      <c r="N1917" s="62"/>
    </row>
    <row r="1918" spans="14:14" x14ac:dyDescent="0.3">
      <c r="N1918" s="62"/>
    </row>
    <row r="1919" spans="14:14" x14ac:dyDescent="0.3">
      <c r="N1919" s="62"/>
    </row>
    <row r="1920" spans="14:14" x14ac:dyDescent="0.3">
      <c r="N1920" s="62"/>
    </row>
    <row r="1921" spans="14:14" x14ac:dyDescent="0.3">
      <c r="N1921" s="62"/>
    </row>
    <row r="1922" spans="14:14" x14ac:dyDescent="0.3">
      <c r="N1922" s="62"/>
    </row>
    <row r="1923" spans="14:14" x14ac:dyDescent="0.3">
      <c r="N1923" s="62"/>
    </row>
    <row r="1924" spans="14:14" x14ac:dyDescent="0.3">
      <c r="N1924" s="62"/>
    </row>
    <row r="1925" spans="14:14" x14ac:dyDescent="0.3">
      <c r="N1925" s="62"/>
    </row>
    <row r="1926" spans="14:14" x14ac:dyDescent="0.3">
      <c r="N1926" s="62"/>
    </row>
    <row r="1927" spans="14:14" x14ac:dyDescent="0.3">
      <c r="N1927" s="62"/>
    </row>
    <row r="1928" spans="14:14" x14ac:dyDescent="0.3">
      <c r="N1928" s="62"/>
    </row>
    <row r="1929" spans="14:14" x14ac:dyDescent="0.3">
      <c r="N1929" s="62"/>
    </row>
    <row r="1930" spans="14:14" x14ac:dyDescent="0.3">
      <c r="N1930" s="62"/>
    </row>
    <row r="1931" spans="14:14" x14ac:dyDescent="0.3">
      <c r="N1931" s="62"/>
    </row>
    <row r="1932" spans="14:14" x14ac:dyDescent="0.3">
      <c r="N1932" s="62"/>
    </row>
    <row r="1933" spans="14:14" x14ac:dyDescent="0.3">
      <c r="N1933" s="62"/>
    </row>
    <row r="1934" spans="14:14" x14ac:dyDescent="0.3">
      <c r="N1934" s="62"/>
    </row>
    <row r="1935" spans="14:14" x14ac:dyDescent="0.3">
      <c r="N1935" s="62"/>
    </row>
    <row r="1936" spans="14:14" x14ac:dyDescent="0.3">
      <c r="N1936" s="62"/>
    </row>
    <row r="1937" spans="14:14" x14ac:dyDescent="0.3">
      <c r="N1937" s="62"/>
    </row>
    <row r="1938" spans="14:14" x14ac:dyDescent="0.3">
      <c r="N1938" s="62"/>
    </row>
    <row r="1939" spans="14:14" x14ac:dyDescent="0.3">
      <c r="N1939" s="62"/>
    </row>
    <row r="1940" spans="14:14" x14ac:dyDescent="0.3">
      <c r="N1940" s="62"/>
    </row>
    <row r="1941" spans="14:14" x14ac:dyDescent="0.3">
      <c r="N1941" s="62"/>
    </row>
    <row r="1942" spans="14:14" x14ac:dyDescent="0.3">
      <c r="N1942" s="62"/>
    </row>
    <row r="1943" spans="14:14" x14ac:dyDescent="0.3">
      <c r="N1943" s="62"/>
    </row>
    <row r="1944" spans="14:14" x14ac:dyDescent="0.3">
      <c r="N1944" s="62"/>
    </row>
    <row r="1945" spans="14:14" x14ac:dyDescent="0.3">
      <c r="N1945" s="62"/>
    </row>
    <row r="1946" spans="14:14" x14ac:dyDescent="0.3">
      <c r="N1946" s="62"/>
    </row>
    <row r="1947" spans="14:14" x14ac:dyDescent="0.3">
      <c r="N1947" s="62"/>
    </row>
    <row r="1948" spans="14:14" x14ac:dyDescent="0.3">
      <c r="N1948" s="62"/>
    </row>
    <row r="1949" spans="14:14" x14ac:dyDescent="0.3">
      <c r="N1949" s="62"/>
    </row>
    <row r="1950" spans="14:14" x14ac:dyDescent="0.3">
      <c r="N1950" s="62"/>
    </row>
    <row r="1951" spans="14:14" x14ac:dyDescent="0.3">
      <c r="N1951" s="62"/>
    </row>
    <row r="1952" spans="14:14" x14ac:dyDescent="0.3">
      <c r="N1952" s="62"/>
    </row>
    <row r="1953" spans="14:14" x14ac:dyDescent="0.3">
      <c r="N1953" s="62"/>
    </row>
    <row r="1954" spans="14:14" x14ac:dyDescent="0.3">
      <c r="N1954" s="62"/>
    </row>
    <row r="1955" spans="14:14" x14ac:dyDescent="0.3">
      <c r="N1955" s="62"/>
    </row>
    <row r="1956" spans="14:14" x14ac:dyDescent="0.3">
      <c r="N1956" s="62"/>
    </row>
    <row r="1957" spans="14:14" x14ac:dyDescent="0.3">
      <c r="N1957" s="62"/>
    </row>
    <row r="1958" spans="14:14" x14ac:dyDescent="0.3">
      <c r="N1958" s="62"/>
    </row>
    <row r="1959" spans="14:14" x14ac:dyDescent="0.3">
      <c r="N1959" s="62"/>
    </row>
    <row r="1960" spans="14:14" x14ac:dyDescent="0.3">
      <c r="N1960" s="62"/>
    </row>
    <row r="1961" spans="14:14" x14ac:dyDescent="0.3">
      <c r="N1961" s="62"/>
    </row>
    <row r="1962" spans="14:14" x14ac:dyDescent="0.3">
      <c r="N1962" s="62"/>
    </row>
    <row r="1963" spans="14:14" x14ac:dyDescent="0.3">
      <c r="N1963" s="62"/>
    </row>
    <row r="1964" spans="14:14" x14ac:dyDescent="0.3">
      <c r="N1964" s="62"/>
    </row>
    <row r="1965" spans="14:14" x14ac:dyDescent="0.3">
      <c r="N1965" s="62"/>
    </row>
    <row r="1966" spans="14:14" x14ac:dyDescent="0.3">
      <c r="N1966" s="62"/>
    </row>
    <row r="1967" spans="14:14" x14ac:dyDescent="0.3">
      <c r="N1967" s="62"/>
    </row>
    <row r="1968" spans="14:14" x14ac:dyDescent="0.3">
      <c r="N1968" s="62"/>
    </row>
    <row r="1969" spans="14:14" x14ac:dyDescent="0.3">
      <c r="N1969" s="62"/>
    </row>
    <row r="1970" spans="14:14" x14ac:dyDescent="0.3">
      <c r="N1970" s="62"/>
    </row>
    <row r="1971" spans="14:14" x14ac:dyDescent="0.3">
      <c r="N1971" s="62"/>
    </row>
    <row r="1972" spans="14:14" x14ac:dyDescent="0.3">
      <c r="N1972" s="62"/>
    </row>
    <row r="1973" spans="14:14" x14ac:dyDescent="0.3">
      <c r="N1973" s="62"/>
    </row>
    <row r="1974" spans="14:14" x14ac:dyDescent="0.3">
      <c r="N1974" s="62"/>
    </row>
    <row r="1975" spans="14:14" x14ac:dyDescent="0.3">
      <c r="N1975" s="62"/>
    </row>
    <row r="1976" spans="14:14" x14ac:dyDescent="0.3">
      <c r="N1976" s="62"/>
    </row>
    <row r="1977" spans="14:14" x14ac:dyDescent="0.3">
      <c r="N1977" s="62"/>
    </row>
    <row r="1978" spans="14:14" x14ac:dyDescent="0.3">
      <c r="N1978" s="62"/>
    </row>
    <row r="1979" spans="14:14" x14ac:dyDescent="0.3">
      <c r="N1979" s="62"/>
    </row>
    <row r="1980" spans="14:14" x14ac:dyDescent="0.3">
      <c r="N1980" s="62"/>
    </row>
    <row r="1981" spans="14:14" x14ac:dyDescent="0.3">
      <c r="N1981" s="62"/>
    </row>
    <row r="1982" spans="14:14" x14ac:dyDescent="0.3">
      <c r="N1982" s="62"/>
    </row>
    <row r="1983" spans="14:14" x14ac:dyDescent="0.3">
      <c r="N1983" s="62"/>
    </row>
    <row r="1984" spans="14:14" x14ac:dyDescent="0.3">
      <c r="N1984" s="62"/>
    </row>
    <row r="1985" spans="14:14" x14ac:dyDescent="0.3">
      <c r="N1985" s="62"/>
    </row>
    <row r="1986" spans="14:14" x14ac:dyDescent="0.3">
      <c r="N1986" s="62"/>
    </row>
    <row r="1987" spans="14:14" x14ac:dyDescent="0.3">
      <c r="N1987" s="62"/>
    </row>
    <row r="1988" spans="14:14" x14ac:dyDescent="0.3">
      <c r="N1988" s="62"/>
    </row>
    <row r="1989" spans="14:14" x14ac:dyDescent="0.3">
      <c r="N1989" s="62"/>
    </row>
    <row r="1990" spans="14:14" x14ac:dyDescent="0.3">
      <c r="N1990" s="62"/>
    </row>
    <row r="1991" spans="14:14" x14ac:dyDescent="0.3">
      <c r="N1991" s="62"/>
    </row>
    <row r="1992" spans="14:14" x14ac:dyDescent="0.3">
      <c r="N1992" s="62"/>
    </row>
    <row r="1993" spans="14:14" x14ac:dyDescent="0.3">
      <c r="N1993" s="62"/>
    </row>
    <row r="1994" spans="14:14" x14ac:dyDescent="0.3">
      <c r="N1994" s="62"/>
    </row>
    <row r="1995" spans="14:14" x14ac:dyDescent="0.3">
      <c r="N1995" s="62"/>
    </row>
    <row r="1996" spans="14:14" x14ac:dyDescent="0.3">
      <c r="N1996" s="62"/>
    </row>
    <row r="1997" spans="14:14" x14ac:dyDescent="0.3">
      <c r="N1997" s="62"/>
    </row>
    <row r="1998" spans="14:14" x14ac:dyDescent="0.3">
      <c r="N1998" s="62"/>
    </row>
    <row r="1999" spans="14:14" x14ac:dyDescent="0.3">
      <c r="N1999" s="62"/>
    </row>
    <row r="2000" spans="14:14" x14ac:dyDescent="0.3">
      <c r="N2000" s="62"/>
    </row>
    <row r="2001" spans="14:14" x14ac:dyDescent="0.3">
      <c r="N2001" s="62"/>
    </row>
    <row r="2002" spans="14:14" x14ac:dyDescent="0.3">
      <c r="N2002" s="62"/>
    </row>
    <row r="2003" spans="14:14" x14ac:dyDescent="0.3">
      <c r="N2003" s="62"/>
    </row>
    <row r="2004" spans="14:14" x14ac:dyDescent="0.3">
      <c r="N2004" s="62"/>
    </row>
    <row r="2005" spans="14:14" x14ac:dyDescent="0.3">
      <c r="N2005" s="62"/>
    </row>
    <row r="2006" spans="14:14" x14ac:dyDescent="0.3">
      <c r="N2006" s="62"/>
    </row>
    <row r="2007" spans="14:14" x14ac:dyDescent="0.3">
      <c r="N2007" s="62"/>
    </row>
    <row r="2008" spans="14:14" x14ac:dyDescent="0.3">
      <c r="N2008" s="62"/>
    </row>
    <row r="2009" spans="14:14" x14ac:dyDescent="0.3">
      <c r="N2009" s="62"/>
    </row>
    <row r="2010" spans="14:14" x14ac:dyDescent="0.3">
      <c r="N2010" s="62"/>
    </row>
    <row r="2011" spans="14:14" x14ac:dyDescent="0.3">
      <c r="N2011" s="62"/>
    </row>
    <row r="2012" spans="14:14" x14ac:dyDescent="0.3">
      <c r="N2012" s="62"/>
    </row>
    <row r="2013" spans="14:14" x14ac:dyDescent="0.3">
      <c r="N2013" s="62"/>
    </row>
    <row r="2014" spans="14:14" x14ac:dyDescent="0.3">
      <c r="N2014" s="62"/>
    </row>
    <row r="2015" spans="14:14" x14ac:dyDescent="0.3">
      <c r="N2015" s="62"/>
    </row>
    <row r="2016" spans="14:14" x14ac:dyDescent="0.3">
      <c r="N2016" s="62"/>
    </row>
    <row r="2017" spans="14:14" x14ac:dyDescent="0.3">
      <c r="N2017" s="62"/>
    </row>
    <row r="2018" spans="14:14" x14ac:dyDescent="0.3">
      <c r="N2018" s="62"/>
    </row>
    <row r="2019" spans="14:14" x14ac:dyDescent="0.3">
      <c r="N2019" s="62"/>
    </row>
    <row r="2020" spans="14:14" x14ac:dyDescent="0.3">
      <c r="N2020" s="62"/>
    </row>
    <row r="2021" spans="14:14" x14ac:dyDescent="0.3">
      <c r="N2021" s="62"/>
    </row>
    <row r="2022" spans="14:14" x14ac:dyDescent="0.3">
      <c r="N2022" s="62"/>
    </row>
    <row r="2023" spans="14:14" x14ac:dyDescent="0.3">
      <c r="N2023" s="62"/>
    </row>
    <row r="2024" spans="14:14" x14ac:dyDescent="0.3">
      <c r="N2024" s="62"/>
    </row>
    <row r="2025" spans="14:14" x14ac:dyDescent="0.3">
      <c r="N2025" s="62"/>
    </row>
    <row r="2026" spans="14:14" x14ac:dyDescent="0.3">
      <c r="N2026" s="62"/>
    </row>
    <row r="2027" spans="14:14" x14ac:dyDescent="0.3">
      <c r="N2027" s="62"/>
    </row>
    <row r="2028" spans="14:14" x14ac:dyDescent="0.3">
      <c r="N2028" s="62"/>
    </row>
    <row r="2029" spans="14:14" x14ac:dyDescent="0.3">
      <c r="N2029" s="62"/>
    </row>
    <row r="2030" spans="14:14" x14ac:dyDescent="0.3">
      <c r="N2030" s="62"/>
    </row>
    <row r="2031" spans="14:14" x14ac:dyDescent="0.3">
      <c r="N2031" s="62"/>
    </row>
    <row r="2032" spans="14:14" x14ac:dyDescent="0.3">
      <c r="N2032" s="62"/>
    </row>
    <row r="2033" spans="14:14" x14ac:dyDescent="0.3">
      <c r="N2033" s="62"/>
    </row>
    <row r="2034" spans="14:14" x14ac:dyDescent="0.3">
      <c r="N2034" s="62"/>
    </row>
    <row r="2035" spans="14:14" x14ac:dyDescent="0.3">
      <c r="N2035" s="62"/>
    </row>
    <row r="2036" spans="14:14" x14ac:dyDescent="0.3">
      <c r="N2036" s="62"/>
    </row>
    <row r="2037" spans="14:14" x14ac:dyDescent="0.3">
      <c r="N2037" s="62"/>
    </row>
    <row r="2038" spans="14:14" x14ac:dyDescent="0.3">
      <c r="N2038" s="62"/>
    </row>
    <row r="2039" spans="14:14" x14ac:dyDescent="0.3">
      <c r="N2039" s="62"/>
    </row>
    <row r="2040" spans="14:14" x14ac:dyDescent="0.3">
      <c r="N2040" s="62"/>
    </row>
    <row r="2041" spans="14:14" x14ac:dyDescent="0.3">
      <c r="N2041" s="62"/>
    </row>
    <row r="2042" spans="14:14" x14ac:dyDescent="0.3">
      <c r="N2042" s="62"/>
    </row>
    <row r="2043" spans="14:14" x14ac:dyDescent="0.3">
      <c r="N2043" s="62"/>
    </row>
    <row r="2044" spans="14:14" x14ac:dyDescent="0.3">
      <c r="N2044" s="62"/>
    </row>
    <row r="2045" spans="14:14" x14ac:dyDescent="0.3">
      <c r="N2045" s="62"/>
    </row>
    <row r="2046" spans="14:14" x14ac:dyDescent="0.3">
      <c r="N2046" s="62"/>
    </row>
    <row r="2047" spans="14:14" x14ac:dyDescent="0.3">
      <c r="N2047" s="62"/>
    </row>
    <row r="2048" spans="14:14" x14ac:dyDescent="0.3">
      <c r="N2048" s="62"/>
    </row>
    <row r="2049" spans="14:14" x14ac:dyDescent="0.3">
      <c r="N2049" s="62"/>
    </row>
    <row r="2050" spans="14:14" x14ac:dyDescent="0.3">
      <c r="N2050" s="62"/>
    </row>
    <row r="2051" spans="14:14" x14ac:dyDescent="0.3">
      <c r="N2051" s="62"/>
    </row>
    <row r="2052" spans="14:14" x14ac:dyDescent="0.3">
      <c r="N2052" s="62"/>
    </row>
    <row r="2053" spans="14:14" x14ac:dyDescent="0.3">
      <c r="N2053" s="62"/>
    </row>
    <row r="2054" spans="14:14" x14ac:dyDescent="0.3">
      <c r="N2054" s="62"/>
    </row>
    <row r="2055" spans="14:14" x14ac:dyDescent="0.3">
      <c r="N2055" s="62"/>
    </row>
    <row r="2056" spans="14:14" x14ac:dyDescent="0.3">
      <c r="N2056" s="62"/>
    </row>
    <row r="2057" spans="14:14" x14ac:dyDescent="0.3">
      <c r="N2057" s="62"/>
    </row>
    <row r="2058" spans="14:14" x14ac:dyDescent="0.3">
      <c r="N2058" s="62"/>
    </row>
    <row r="2059" spans="14:14" x14ac:dyDescent="0.3">
      <c r="N2059" s="62"/>
    </row>
    <row r="2060" spans="14:14" x14ac:dyDescent="0.3">
      <c r="N2060" s="62"/>
    </row>
    <row r="2061" spans="14:14" x14ac:dyDescent="0.3">
      <c r="N2061" s="62"/>
    </row>
    <row r="2062" spans="14:14" x14ac:dyDescent="0.3">
      <c r="N2062" s="62"/>
    </row>
    <row r="2063" spans="14:14" x14ac:dyDescent="0.3">
      <c r="N2063" s="62"/>
    </row>
    <row r="2064" spans="14:14" x14ac:dyDescent="0.3">
      <c r="N2064" s="62"/>
    </row>
    <row r="2065" spans="14:14" x14ac:dyDescent="0.3">
      <c r="N2065" s="62"/>
    </row>
    <row r="2066" spans="14:14" x14ac:dyDescent="0.3">
      <c r="N2066" s="62"/>
    </row>
    <row r="2067" spans="14:14" x14ac:dyDescent="0.3">
      <c r="N2067" s="62"/>
    </row>
    <row r="2068" spans="14:14" x14ac:dyDescent="0.3">
      <c r="N2068" s="62"/>
    </row>
    <row r="2069" spans="14:14" x14ac:dyDescent="0.3">
      <c r="N2069" s="62"/>
    </row>
    <row r="2070" spans="14:14" x14ac:dyDescent="0.3">
      <c r="N2070" s="62"/>
    </row>
    <row r="2071" spans="14:14" x14ac:dyDescent="0.3">
      <c r="N2071" s="62"/>
    </row>
    <row r="2072" spans="14:14" x14ac:dyDescent="0.3">
      <c r="N2072" s="62"/>
    </row>
    <row r="2073" spans="14:14" x14ac:dyDescent="0.3">
      <c r="N2073" s="62"/>
    </row>
    <row r="2074" spans="14:14" x14ac:dyDescent="0.3">
      <c r="N2074" s="62"/>
    </row>
    <row r="2075" spans="14:14" x14ac:dyDescent="0.3">
      <c r="N2075" s="62"/>
    </row>
    <row r="2076" spans="14:14" x14ac:dyDescent="0.3">
      <c r="N2076" s="62"/>
    </row>
    <row r="2077" spans="14:14" x14ac:dyDescent="0.3">
      <c r="N2077" s="62"/>
    </row>
    <row r="2078" spans="14:14" x14ac:dyDescent="0.3">
      <c r="N2078" s="62"/>
    </row>
    <row r="2079" spans="14:14" x14ac:dyDescent="0.3">
      <c r="N2079" s="62"/>
    </row>
    <row r="2080" spans="14:14" x14ac:dyDescent="0.3">
      <c r="N2080" s="62"/>
    </row>
    <row r="2081" spans="14:14" x14ac:dyDescent="0.3">
      <c r="N2081" s="62"/>
    </row>
    <row r="2082" spans="14:14" x14ac:dyDescent="0.3">
      <c r="N2082" s="62"/>
    </row>
    <row r="2083" spans="14:14" x14ac:dyDescent="0.3">
      <c r="N2083" s="62"/>
    </row>
    <row r="2084" spans="14:14" x14ac:dyDescent="0.3">
      <c r="N2084" s="62"/>
    </row>
    <row r="2085" spans="14:14" x14ac:dyDescent="0.3">
      <c r="N2085" s="62"/>
    </row>
    <row r="2086" spans="14:14" x14ac:dyDescent="0.3">
      <c r="N2086" s="62"/>
    </row>
    <row r="2087" spans="14:14" x14ac:dyDescent="0.3">
      <c r="N2087" s="62"/>
    </row>
    <row r="2088" spans="14:14" x14ac:dyDescent="0.3">
      <c r="N2088" s="62"/>
    </row>
    <row r="2089" spans="14:14" x14ac:dyDescent="0.3">
      <c r="N2089" s="62"/>
    </row>
    <row r="2090" spans="14:14" x14ac:dyDescent="0.3">
      <c r="N2090" s="62"/>
    </row>
    <row r="2091" spans="14:14" x14ac:dyDescent="0.3">
      <c r="N2091" s="62"/>
    </row>
    <row r="2092" spans="14:14" x14ac:dyDescent="0.3">
      <c r="N2092" s="62"/>
    </row>
    <row r="2093" spans="14:14" x14ac:dyDescent="0.3">
      <c r="N2093" s="62"/>
    </row>
    <row r="2094" spans="14:14" x14ac:dyDescent="0.3">
      <c r="N2094" s="62"/>
    </row>
    <row r="2095" spans="14:14" x14ac:dyDescent="0.3">
      <c r="N2095" s="62"/>
    </row>
    <row r="2096" spans="14:14" x14ac:dyDescent="0.3">
      <c r="N2096" s="62"/>
    </row>
    <row r="2097" spans="14:14" x14ac:dyDescent="0.3">
      <c r="N2097" s="62"/>
    </row>
    <row r="2098" spans="14:14" x14ac:dyDescent="0.3">
      <c r="N2098" s="62"/>
    </row>
    <row r="2099" spans="14:14" x14ac:dyDescent="0.3">
      <c r="N2099" s="62"/>
    </row>
    <row r="2100" spans="14:14" x14ac:dyDescent="0.3">
      <c r="N2100" s="62"/>
    </row>
    <row r="2101" spans="14:14" x14ac:dyDescent="0.3">
      <c r="N2101" s="62"/>
    </row>
    <row r="2102" spans="14:14" x14ac:dyDescent="0.3">
      <c r="N2102" s="62"/>
    </row>
    <row r="2103" spans="14:14" x14ac:dyDescent="0.3">
      <c r="N2103" s="62"/>
    </row>
    <row r="2104" spans="14:14" x14ac:dyDescent="0.3">
      <c r="N2104" s="62"/>
    </row>
    <row r="2105" spans="14:14" x14ac:dyDescent="0.3">
      <c r="N2105" s="62"/>
    </row>
    <row r="2106" spans="14:14" x14ac:dyDescent="0.3">
      <c r="N2106" s="62"/>
    </row>
    <row r="2107" spans="14:14" x14ac:dyDescent="0.3">
      <c r="N2107" s="62"/>
    </row>
    <row r="2108" spans="14:14" x14ac:dyDescent="0.3">
      <c r="N2108" s="62"/>
    </row>
    <row r="2109" spans="14:14" x14ac:dyDescent="0.3">
      <c r="N2109" s="62"/>
    </row>
    <row r="2110" spans="14:14" x14ac:dyDescent="0.3">
      <c r="N2110" s="62"/>
    </row>
    <row r="2111" spans="14:14" x14ac:dyDescent="0.3">
      <c r="N2111" s="62"/>
    </row>
    <row r="2112" spans="14:14" x14ac:dyDescent="0.3">
      <c r="N2112" s="62"/>
    </row>
    <row r="2113" spans="14:14" x14ac:dyDescent="0.3">
      <c r="N2113" s="62"/>
    </row>
    <row r="2114" spans="14:14" x14ac:dyDescent="0.3">
      <c r="N2114" s="62"/>
    </row>
    <row r="2115" spans="14:14" x14ac:dyDescent="0.3">
      <c r="N2115" s="62"/>
    </row>
    <row r="2116" spans="14:14" x14ac:dyDescent="0.3">
      <c r="N2116" s="62"/>
    </row>
    <row r="2117" spans="14:14" x14ac:dyDescent="0.3">
      <c r="N2117" s="62"/>
    </row>
    <row r="2118" spans="14:14" x14ac:dyDescent="0.3">
      <c r="N2118" s="62"/>
    </row>
    <row r="2119" spans="14:14" x14ac:dyDescent="0.3">
      <c r="N2119" s="62"/>
    </row>
    <row r="2120" spans="14:14" x14ac:dyDescent="0.3">
      <c r="N2120" s="62"/>
    </row>
    <row r="2121" spans="14:14" x14ac:dyDescent="0.3">
      <c r="N2121" s="62"/>
    </row>
    <row r="2122" spans="14:14" x14ac:dyDescent="0.3">
      <c r="N2122" s="62"/>
    </row>
    <row r="2123" spans="14:14" x14ac:dyDescent="0.3">
      <c r="N2123" s="62"/>
    </row>
    <row r="2124" spans="14:14" x14ac:dyDescent="0.3">
      <c r="N2124" s="62"/>
    </row>
    <row r="2125" spans="14:14" x14ac:dyDescent="0.3">
      <c r="N2125" s="62"/>
    </row>
    <row r="2126" spans="14:14" x14ac:dyDescent="0.3">
      <c r="N2126" s="62"/>
    </row>
    <row r="2127" spans="14:14" x14ac:dyDescent="0.3">
      <c r="N2127" s="62"/>
    </row>
    <row r="2128" spans="14:14" x14ac:dyDescent="0.3">
      <c r="N2128" s="62"/>
    </row>
    <row r="2129" spans="14:14" x14ac:dyDescent="0.3">
      <c r="N2129" s="62"/>
    </row>
    <row r="2130" spans="14:14" x14ac:dyDescent="0.3">
      <c r="N2130" s="62"/>
    </row>
    <row r="2131" spans="14:14" x14ac:dyDescent="0.3">
      <c r="N2131" s="62"/>
    </row>
    <row r="2132" spans="14:14" x14ac:dyDescent="0.3">
      <c r="N2132" s="62"/>
    </row>
    <row r="2133" spans="14:14" x14ac:dyDescent="0.3">
      <c r="N2133" s="62"/>
    </row>
    <row r="2134" spans="14:14" x14ac:dyDescent="0.3">
      <c r="N2134" s="62"/>
    </row>
    <row r="2135" spans="14:14" x14ac:dyDescent="0.3">
      <c r="N2135" s="62"/>
    </row>
    <row r="2136" spans="14:14" x14ac:dyDescent="0.3">
      <c r="N2136" s="62"/>
    </row>
    <row r="2137" spans="14:14" x14ac:dyDescent="0.3">
      <c r="N2137" s="62"/>
    </row>
    <row r="2138" spans="14:14" x14ac:dyDescent="0.3">
      <c r="N2138" s="62"/>
    </row>
    <row r="2139" spans="14:14" x14ac:dyDescent="0.3">
      <c r="N2139" s="62"/>
    </row>
    <row r="2140" spans="14:14" x14ac:dyDescent="0.3">
      <c r="N2140" s="62"/>
    </row>
    <row r="2141" spans="14:14" x14ac:dyDescent="0.3">
      <c r="N2141" s="62"/>
    </row>
    <row r="2142" spans="14:14" x14ac:dyDescent="0.3">
      <c r="N2142" s="62"/>
    </row>
    <row r="2143" spans="14:14" x14ac:dyDescent="0.3">
      <c r="N2143" s="62"/>
    </row>
    <row r="2144" spans="14:14" x14ac:dyDescent="0.3">
      <c r="N2144" s="62"/>
    </row>
    <row r="2145" spans="14:14" x14ac:dyDescent="0.3">
      <c r="N2145" s="62"/>
    </row>
    <row r="2146" spans="14:14" x14ac:dyDescent="0.3">
      <c r="N2146" s="62"/>
    </row>
    <row r="2147" spans="14:14" x14ac:dyDescent="0.3">
      <c r="N2147" s="62"/>
    </row>
    <row r="2148" spans="14:14" x14ac:dyDescent="0.3">
      <c r="N2148" s="62"/>
    </row>
    <row r="2149" spans="14:14" x14ac:dyDescent="0.3">
      <c r="N2149" s="62"/>
    </row>
    <row r="2150" spans="14:14" x14ac:dyDescent="0.3">
      <c r="N2150" s="62"/>
    </row>
    <row r="2151" spans="14:14" x14ac:dyDescent="0.3">
      <c r="N2151" s="62"/>
    </row>
    <row r="2152" spans="14:14" x14ac:dyDescent="0.3">
      <c r="N2152" s="62"/>
    </row>
    <row r="2153" spans="14:14" x14ac:dyDescent="0.3">
      <c r="N2153" s="62"/>
    </row>
    <row r="2154" spans="14:14" x14ac:dyDescent="0.3">
      <c r="N2154" s="62"/>
    </row>
    <row r="2155" spans="14:14" x14ac:dyDescent="0.3">
      <c r="N2155" s="62"/>
    </row>
    <row r="2156" spans="14:14" x14ac:dyDescent="0.3">
      <c r="N2156" s="62"/>
    </row>
    <row r="2157" spans="14:14" x14ac:dyDescent="0.3">
      <c r="N2157" s="62"/>
    </row>
    <row r="2158" spans="14:14" x14ac:dyDescent="0.3">
      <c r="N2158" s="62"/>
    </row>
    <row r="2159" spans="14:14" x14ac:dyDescent="0.3">
      <c r="N2159" s="62"/>
    </row>
    <row r="2160" spans="14:14" x14ac:dyDescent="0.3">
      <c r="N2160" s="62"/>
    </row>
    <row r="2161" spans="14:14" x14ac:dyDescent="0.3">
      <c r="N2161" s="62"/>
    </row>
    <row r="2162" spans="14:14" x14ac:dyDescent="0.3">
      <c r="N2162" s="62"/>
    </row>
    <row r="2163" spans="14:14" x14ac:dyDescent="0.3">
      <c r="N2163" s="62"/>
    </row>
    <row r="2164" spans="14:14" x14ac:dyDescent="0.3">
      <c r="N2164" s="62"/>
    </row>
    <row r="2165" spans="14:14" x14ac:dyDescent="0.3">
      <c r="N2165" s="62"/>
    </row>
    <row r="2166" spans="14:14" x14ac:dyDescent="0.3">
      <c r="N2166" s="62"/>
    </row>
    <row r="2167" spans="14:14" x14ac:dyDescent="0.3">
      <c r="N2167" s="62"/>
    </row>
    <row r="2168" spans="14:14" x14ac:dyDescent="0.3">
      <c r="N2168" s="62"/>
    </row>
    <row r="2169" spans="14:14" x14ac:dyDescent="0.3">
      <c r="N2169" s="62"/>
    </row>
    <row r="2170" spans="14:14" x14ac:dyDescent="0.3">
      <c r="N2170" s="62"/>
    </row>
    <row r="2171" spans="14:14" x14ac:dyDescent="0.3">
      <c r="N2171" s="62"/>
    </row>
    <row r="2172" spans="14:14" x14ac:dyDescent="0.3">
      <c r="N2172" s="62"/>
    </row>
    <row r="2173" spans="14:14" x14ac:dyDescent="0.3">
      <c r="N2173" s="62"/>
    </row>
    <row r="2174" spans="14:14" x14ac:dyDescent="0.3">
      <c r="N2174" s="62"/>
    </row>
    <row r="2175" spans="14:14" x14ac:dyDescent="0.3">
      <c r="N2175" s="62"/>
    </row>
    <row r="2176" spans="14:14" x14ac:dyDescent="0.3">
      <c r="N2176" s="62"/>
    </row>
    <row r="2177" spans="14:14" x14ac:dyDescent="0.3">
      <c r="N2177" s="62"/>
    </row>
    <row r="2178" spans="14:14" x14ac:dyDescent="0.3">
      <c r="N2178" s="62"/>
    </row>
    <row r="2179" spans="14:14" x14ac:dyDescent="0.3">
      <c r="N2179" s="62"/>
    </row>
    <row r="2180" spans="14:14" x14ac:dyDescent="0.3">
      <c r="N2180" s="62"/>
    </row>
    <row r="2181" spans="14:14" x14ac:dyDescent="0.3">
      <c r="N2181" s="62"/>
    </row>
    <row r="2182" spans="14:14" x14ac:dyDescent="0.3">
      <c r="N2182" s="62"/>
    </row>
    <row r="2183" spans="14:14" x14ac:dyDescent="0.3">
      <c r="N2183" s="62"/>
    </row>
    <row r="2184" spans="14:14" x14ac:dyDescent="0.3">
      <c r="N2184" s="62"/>
    </row>
    <row r="2185" spans="14:14" x14ac:dyDescent="0.3">
      <c r="N2185" s="62"/>
    </row>
    <row r="2186" spans="14:14" x14ac:dyDescent="0.3">
      <c r="N2186" s="62"/>
    </row>
    <row r="2187" spans="14:14" x14ac:dyDescent="0.3">
      <c r="N2187" s="62"/>
    </row>
    <row r="2188" spans="14:14" x14ac:dyDescent="0.3">
      <c r="N2188" s="62"/>
    </row>
    <row r="2189" spans="14:14" x14ac:dyDescent="0.3">
      <c r="N2189" s="62"/>
    </row>
    <row r="2190" spans="14:14" x14ac:dyDescent="0.3">
      <c r="N2190" s="62"/>
    </row>
    <row r="2191" spans="14:14" x14ac:dyDescent="0.3">
      <c r="N2191" s="62"/>
    </row>
    <row r="2192" spans="14:14" x14ac:dyDescent="0.3">
      <c r="N2192" s="62"/>
    </row>
    <row r="2193" spans="14:14" x14ac:dyDescent="0.3">
      <c r="N2193" s="62"/>
    </row>
    <row r="2194" spans="14:14" x14ac:dyDescent="0.3">
      <c r="N2194" s="62"/>
    </row>
    <row r="2195" spans="14:14" x14ac:dyDescent="0.3">
      <c r="N2195" s="62"/>
    </row>
    <row r="2196" spans="14:14" x14ac:dyDescent="0.3">
      <c r="N2196" s="62"/>
    </row>
    <row r="2197" spans="14:14" x14ac:dyDescent="0.3">
      <c r="N2197" s="62"/>
    </row>
    <row r="2198" spans="14:14" x14ac:dyDescent="0.3">
      <c r="N2198" s="62"/>
    </row>
    <row r="2199" spans="14:14" x14ac:dyDescent="0.3">
      <c r="N2199" s="62"/>
    </row>
    <row r="2200" spans="14:14" x14ac:dyDescent="0.3">
      <c r="N2200" s="62"/>
    </row>
    <row r="2201" spans="14:14" x14ac:dyDescent="0.3">
      <c r="N2201" s="62"/>
    </row>
    <row r="2202" spans="14:14" x14ac:dyDescent="0.3">
      <c r="N2202" s="62"/>
    </row>
    <row r="2203" spans="14:14" x14ac:dyDescent="0.3">
      <c r="N2203" s="62"/>
    </row>
    <row r="2204" spans="14:14" x14ac:dyDescent="0.3">
      <c r="N2204" s="62"/>
    </row>
    <row r="2205" spans="14:14" x14ac:dyDescent="0.3">
      <c r="N2205" s="62"/>
    </row>
    <row r="2206" spans="14:14" x14ac:dyDescent="0.3">
      <c r="N2206" s="62"/>
    </row>
    <row r="2207" spans="14:14" x14ac:dyDescent="0.3">
      <c r="N2207" s="62"/>
    </row>
    <row r="2208" spans="14:14" x14ac:dyDescent="0.3">
      <c r="N2208" s="62"/>
    </row>
    <row r="2209" spans="14:14" x14ac:dyDescent="0.3">
      <c r="N2209" s="62"/>
    </row>
    <row r="2210" spans="14:14" x14ac:dyDescent="0.3">
      <c r="N2210" s="62"/>
    </row>
    <row r="2211" spans="14:14" x14ac:dyDescent="0.3">
      <c r="N2211" s="62"/>
    </row>
    <row r="2212" spans="14:14" x14ac:dyDescent="0.3">
      <c r="N2212" s="62"/>
    </row>
    <row r="2213" spans="14:14" x14ac:dyDescent="0.3">
      <c r="N2213" s="62"/>
    </row>
    <row r="2214" spans="14:14" x14ac:dyDescent="0.3">
      <c r="N2214" s="62"/>
    </row>
    <row r="2215" spans="14:14" x14ac:dyDescent="0.3">
      <c r="N2215" s="62"/>
    </row>
    <row r="2216" spans="14:14" x14ac:dyDescent="0.3">
      <c r="N2216" s="62"/>
    </row>
    <row r="2217" spans="14:14" x14ac:dyDescent="0.3">
      <c r="N2217" s="62"/>
    </row>
    <row r="2218" spans="14:14" x14ac:dyDescent="0.3">
      <c r="N2218" s="62"/>
    </row>
    <row r="2219" spans="14:14" x14ac:dyDescent="0.3">
      <c r="N2219" s="62"/>
    </row>
    <row r="2220" spans="14:14" x14ac:dyDescent="0.3">
      <c r="N2220" s="62"/>
    </row>
    <row r="2221" spans="14:14" x14ac:dyDescent="0.3">
      <c r="N2221" s="62"/>
    </row>
    <row r="2222" spans="14:14" x14ac:dyDescent="0.3">
      <c r="N2222" s="62"/>
    </row>
    <row r="2223" spans="14:14" x14ac:dyDescent="0.3">
      <c r="N2223" s="62"/>
    </row>
    <row r="2224" spans="14:14" x14ac:dyDescent="0.3">
      <c r="N2224" s="62"/>
    </row>
    <row r="2225" spans="14:14" x14ac:dyDescent="0.3">
      <c r="N2225" s="62"/>
    </row>
    <row r="2226" spans="14:14" x14ac:dyDescent="0.3">
      <c r="N2226" s="62"/>
    </row>
    <row r="2227" spans="14:14" x14ac:dyDescent="0.3">
      <c r="N2227" s="62"/>
    </row>
    <row r="2228" spans="14:14" x14ac:dyDescent="0.3">
      <c r="N2228" s="62"/>
    </row>
    <row r="2229" spans="14:14" x14ac:dyDescent="0.3">
      <c r="N2229" s="62"/>
    </row>
    <row r="2230" spans="14:14" x14ac:dyDescent="0.3">
      <c r="N2230" s="62"/>
    </row>
    <row r="2231" spans="14:14" x14ac:dyDescent="0.3">
      <c r="N2231" s="62"/>
    </row>
    <row r="2232" spans="14:14" x14ac:dyDescent="0.3">
      <c r="N2232" s="62"/>
    </row>
    <row r="2233" spans="14:14" x14ac:dyDescent="0.3">
      <c r="N2233" s="62"/>
    </row>
    <row r="2234" spans="14:14" x14ac:dyDescent="0.3">
      <c r="N2234" s="62"/>
    </row>
    <row r="2235" spans="14:14" x14ac:dyDescent="0.3">
      <c r="N2235" s="62"/>
    </row>
    <row r="2236" spans="14:14" x14ac:dyDescent="0.3">
      <c r="N2236" s="62"/>
    </row>
    <row r="2237" spans="14:14" x14ac:dyDescent="0.3">
      <c r="N2237" s="62"/>
    </row>
    <row r="2238" spans="14:14" x14ac:dyDescent="0.3">
      <c r="N2238" s="62"/>
    </row>
    <row r="2239" spans="14:14" x14ac:dyDescent="0.3">
      <c r="N2239" s="62"/>
    </row>
    <row r="2240" spans="14:14" x14ac:dyDescent="0.3">
      <c r="N2240" s="62"/>
    </row>
    <row r="2241" spans="14:14" x14ac:dyDescent="0.3">
      <c r="N2241" s="62"/>
    </row>
    <row r="2242" spans="14:14" x14ac:dyDescent="0.3">
      <c r="N2242" s="62"/>
    </row>
    <row r="2243" spans="14:14" x14ac:dyDescent="0.3">
      <c r="N2243" s="62"/>
    </row>
    <row r="2244" spans="14:14" x14ac:dyDescent="0.3">
      <c r="N2244" s="62"/>
    </row>
    <row r="2245" spans="14:14" x14ac:dyDescent="0.3">
      <c r="N2245" s="62"/>
    </row>
    <row r="2246" spans="14:14" x14ac:dyDescent="0.3">
      <c r="N2246" s="62"/>
    </row>
    <row r="2247" spans="14:14" x14ac:dyDescent="0.3">
      <c r="N2247" s="62"/>
    </row>
    <row r="2248" spans="14:14" x14ac:dyDescent="0.3">
      <c r="N2248" s="62"/>
    </row>
    <row r="2249" spans="14:14" x14ac:dyDescent="0.3">
      <c r="N2249" s="62"/>
    </row>
    <row r="2250" spans="14:14" x14ac:dyDescent="0.3">
      <c r="N2250" s="62"/>
    </row>
    <row r="2251" spans="14:14" x14ac:dyDescent="0.3">
      <c r="N2251" s="62"/>
    </row>
    <row r="2252" spans="14:14" x14ac:dyDescent="0.3">
      <c r="N2252" s="62"/>
    </row>
    <row r="2253" spans="14:14" x14ac:dyDescent="0.3">
      <c r="N2253" s="62"/>
    </row>
    <row r="2254" spans="14:14" x14ac:dyDescent="0.3">
      <c r="N2254" s="62"/>
    </row>
    <row r="2255" spans="14:14" x14ac:dyDescent="0.3">
      <c r="N2255" s="62"/>
    </row>
    <row r="2256" spans="14:14" x14ac:dyDescent="0.3">
      <c r="N2256" s="62"/>
    </row>
    <row r="2257" spans="14:14" x14ac:dyDescent="0.3">
      <c r="N2257" s="62"/>
    </row>
    <row r="2258" spans="14:14" x14ac:dyDescent="0.3">
      <c r="N2258" s="62"/>
    </row>
    <row r="2259" spans="14:14" x14ac:dyDescent="0.3">
      <c r="N2259" s="62"/>
    </row>
    <row r="2260" spans="14:14" x14ac:dyDescent="0.3">
      <c r="N2260" s="62"/>
    </row>
    <row r="2261" spans="14:14" x14ac:dyDescent="0.3">
      <c r="N2261" s="62"/>
    </row>
    <row r="2262" spans="14:14" x14ac:dyDescent="0.3">
      <c r="N2262" s="62"/>
    </row>
    <row r="2263" spans="14:14" x14ac:dyDescent="0.3">
      <c r="N2263" s="62"/>
    </row>
    <row r="2264" spans="14:14" x14ac:dyDescent="0.3">
      <c r="N2264" s="62"/>
    </row>
    <row r="2265" spans="14:14" x14ac:dyDescent="0.3">
      <c r="N2265" s="62"/>
    </row>
    <row r="2266" spans="14:14" x14ac:dyDescent="0.3">
      <c r="N2266" s="62"/>
    </row>
    <row r="2267" spans="14:14" x14ac:dyDescent="0.3">
      <c r="N2267" s="62"/>
    </row>
    <row r="2268" spans="14:14" x14ac:dyDescent="0.3">
      <c r="N2268" s="62"/>
    </row>
    <row r="2269" spans="14:14" x14ac:dyDescent="0.3">
      <c r="N2269" s="62"/>
    </row>
    <row r="2270" spans="14:14" x14ac:dyDescent="0.3">
      <c r="N2270" s="62"/>
    </row>
    <row r="2271" spans="14:14" x14ac:dyDescent="0.3">
      <c r="N2271" s="62"/>
    </row>
    <row r="2272" spans="14:14" x14ac:dyDescent="0.3">
      <c r="N2272" s="62"/>
    </row>
    <row r="2273" spans="14:14" x14ac:dyDescent="0.3">
      <c r="N2273" s="62"/>
    </row>
    <row r="2274" spans="14:14" x14ac:dyDescent="0.3">
      <c r="N2274" s="62"/>
    </row>
    <row r="2275" spans="14:14" x14ac:dyDescent="0.3">
      <c r="N2275" s="62"/>
    </row>
    <row r="2276" spans="14:14" x14ac:dyDescent="0.3">
      <c r="N2276" s="62"/>
    </row>
    <row r="2277" spans="14:14" x14ac:dyDescent="0.3">
      <c r="N2277" s="62"/>
    </row>
    <row r="2278" spans="14:14" x14ac:dyDescent="0.3">
      <c r="N2278" s="62"/>
    </row>
    <row r="2279" spans="14:14" x14ac:dyDescent="0.3">
      <c r="N2279" s="62"/>
    </row>
    <row r="2280" spans="14:14" x14ac:dyDescent="0.3">
      <c r="N2280" s="62"/>
    </row>
    <row r="2281" spans="14:14" x14ac:dyDescent="0.3">
      <c r="N2281" s="62"/>
    </row>
    <row r="2282" spans="14:14" x14ac:dyDescent="0.3">
      <c r="N2282" s="62"/>
    </row>
    <row r="2283" spans="14:14" x14ac:dyDescent="0.3">
      <c r="N2283" s="62"/>
    </row>
    <row r="2284" spans="14:14" x14ac:dyDescent="0.3">
      <c r="N2284" s="62"/>
    </row>
    <row r="2285" spans="14:14" x14ac:dyDescent="0.3">
      <c r="N2285" s="62"/>
    </row>
    <row r="2286" spans="14:14" x14ac:dyDescent="0.3">
      <c r="N2286" s="62"/>
    </row>
    <row r="2287" spans="14:14" x14ac:dyDescent="0.3">
      <c r="N2287" s="62"/>
    </row>
    <row r="2288" spans="14:14" x14ac:dyDescent="0.3">
      <c r="N2288" s="62"/>
    </row>
    <row r="2289" spans="14:14" x14ac:dyDescent="0.3">
      <c r="N2289" s="62"/>
    </row>
    <row r="2290" spans="14:14" x14ac:dyDescent="0.3">
      <c r="N2290" s="62"/>
    </row>
    <row r="2291" spans="14:14" x14ac:dyDescent="0.3">
      <c r="N2291" s="62"/>
    </row>
    <row r="2292" spans="14:14" x14ac:dyDescent="0.3">
      <c r="N2292" s="62"/>
    </row>
    <row r="2293" spans="14:14" x14ac:dyDescent="0.3">
      <c r="N2293" s="62"/>
    </row>
    <row r="2294" spans="14:14" x14ac:dyDescent="0.3">
      <c r="N2294" s="62"/>
    </row>
    <row r="2295" spans="14:14" x14ac:dyDescent="0.3">
      <c r="N2295" s="62"/>
    </row>
    <row r="2296" spans="14:14" x14ac:dyDescent="0.3">
      <c r="N2296" s="62"/>
    </row>
    <row r="2297" spans="14:14" x14ac:dyDescent="0.3">
      <c r="N2297" s="62"/>
    </row>
    <row r="2298" spans="14:14" x14ac:dyDescent="0.3">
      <c r="N2298" s="62"/>
    </row>
    <row r="2299" spans="14:14" x14ac:dyDescent="0.3">
      <c r="N2299" s="62"/>
    </row>
    <row r="2300" spans="14:14" x14ac:dyDescent="0.3">
      <c r="N2300" s="62"/>
    </row>
    <row r="2301" spans="14:14" x14ac:dyDescent="0.3">
      <c r="N2301" s="62"/>
    </row>
    <row r="2302" spans="14:14" x14ac:dyDescent="0.3">
      <c r="N2302" s="62"/>
    </row>
    <row r="2303" spans="14:14" x14ac:dyDescent="0.3">
      <c r="N2303" s="62"/>
    </row>
    <row r="2304" spans="14:14" x14ac:dyDescent="0.3">
      <c r="N2304" s="62"/>
    </row>
    <row r="2305" spans="14:14" x14ac:dyDescent="0.3">
      <c r="N2305" s="62"/>
    </row>
    <row r="2306" spans="14:14" x14ac:dyDescent="0.3">
      <c r="N2306" s="62"/>
    </row>
    <row r="2307" spans="14:14" x14ac:dyDescent="0.3">
      <c r="N2307" s="62"/>
    </row>
    <row r="2308" spans="14:14" x14ac:dyDescent="0.3">
      <c r="N2308" s="62"/>
    </row>
    <row r="2309" spans="14:14" x14ac:dyDescent="0.3">
      <c r="N2309" s="62"/>
    </row>
    <row r="2310" spans="14:14" x14ac:dyDescent="0.3">
      <c r="N2310" s="62"/>
    </row>
    <row r="2311" spans="14:14" x14ac:dyDescent="0.3">
      <c r="N2311" s="62"/>
    </row>
    <row r="2312" spans="14:14" x14ac:dyDescent="0.3">
      <c r="N2312" s="62"/>
    </row>
    <row r="2313" spans="14:14" x14ac:dyDescent="0.3">
      <c r="N2313" s="62"/>
    </row>
    <row r="2314" spans="14:14" x14ac:dyDescent="0.3">
      <c r="N2314" s="62"/>
    </row>
    <row r="2315" spans="14:14" x14ac:dyDescent="0.3">
      <c r="N2315" s="62"/>
    </row>
    <row r="2316" spans="14:14" x14ac:dyDescent="0.3">
      <c r="N2316" s="62"/>
    </row>
    <row r="2317" spans="14:14" x14ac:dyDescent="0.3">
      <c r="N2317" s="62"/>
    </row>
    <row r="2318" spans="14:14" x14ac:dyDescent="0.3">
      <c r="N2318" s="62"/>
    </row>
    <row r="2319" spans="14:14" x14ac:dyDescent="0.3">
      <c r="N2319" s="62"/>
    </row>
    <row r="2320" spans="14:14" x14ac:dyDescent="0.3">
      <c r="N2320" s="62"/>
    </row>
    <row r="2321" spans="14:14" x14ac:dyDescent="0.3">
      <c r="N2321" s="62"/>
    </row>
    <row r="2322" spans="14:14" x14ac:dyDescent="0.3">
      <c r="N2322" s="62"/>
    </row>
    <row r="2323" spans="14:14" x14ac:dyDescent="0.3">
      <c r="N2323" s="62"/>
    </row>
    <row r="2324" spans="14:14" x14ac:dyDescent="0.3">
      <c r="N2324" s="62"/>
    </row>
    <row r="2325" spans="14:14" x14ac:dyDescent="0.3">
      <c r="N2325" s="62"/>
    </row>
    <row r="2326" spans="14:14" x14ac:dyDescent="0.3">
      <c r="N2326" s="62"/>
    </row>
    <row r="2327" spans="14:14" x14ac:dyDescent="0.3">
      <c r="N2327" s="62"/>
    </row>
    <row r="2328" spans="14:14" x14ac:dyDescent="0.3">
      <c r="N2328" s="62"/>
    </row>
    <row r="2329" spans="14:14" x14ac:dyDescent="0.3">
      <c r="N2329" s="62"/>
    </row>
    <row r="2330" spans="14:14" x14ac:dyDescent="0.3">
      <c r="N2330" s="62"/>
    </row>
    <row r="2331" spans="14:14" x14ac:dyDescent="0.3">
      <c r="N2331" s="62"/>
    </row>
    <row r="2332" spans="14:14" x14ac:dyDescent="0.3">
      <c r="N2332" s="62"/>
    </row>
    <row r="2333" spans="14:14" x14ac:dyDescent="0.3">
      <c r="N2333" s="62"/>
    </row>
    <row r="2334" spans="14:14" x14ac:dyDescent="0.3">
      <c r="N2334" s="62"/>
    </row>
    <row r="2335" spans="14:14" x14ac:dyDescent="0.3">
      <c r="N2335" s="62"/>
    </row>
    <row r="2336" spans="14:14" x14ac:dyDescent="0.3">
      <c r="N2336" s="62"/>
    </row>
    <row r="2337" spans="14:14" x14ac:dyDescent="0.3">
      <c r="N2337" s="62"/>
    </row>
    <row r="2338" spans="14:14" x14ac:dyDescent="0.3">
      <c r="N2338" s="62"/>
    </row>
    <row r="2339" spans="14:14" x14ac:dyDescent="0.3">
      <c r="N2339" s="62"/>
    </row>
    <row r="2340" spans="14:14" x14ac:dyDescent="0.3">
      <c r="N2340" s="62"/>
    </row>
    <row r="2341" spans="14:14" x14ac:dyDescent="0.3">
      <c r="N2341" s="62"/>
    </row>
    <row r="2342" spans="14:14" x14ac:dyDescent="0.3">
      <c r="N2342" s="62"/>
    </row>
    <row r="2343" spans="14:14" x14ac:dyDescent="0.3">
      <c r="N2343" s="62"/>
    </row>
    <row r="2344" spans="14:14" x14ac:dyDescent="0.3">
      <c r="N2344" s="62"/>
    </row>
    <row r="2345" spans="14:14" x14ac:dyDescent="0.3">
      <c r="N2345" s="62"/>
    </row>
    <row r="2346" spans="14:14" x14ac:dyDescent="0.3">
      <c r="N2346" s="62"/>
    </row>
    <row r="2347" spans="14:14" x14ac:dyDescent="0.3">
      <c r="N2347" s="62"/>
    </row>
    <row r="2348" spans="14:14" x14ac:dyDescent="0.3">
      <c r="N2348" s="62"/>
    </row>
    <row r="2349" spans="14:14" x14ac:dyDescent="0.3">
      <c r="N2349" s="62"/>
    </row>
    <row r="2350" spans="14:14" x14ac:dyDescent="0.3">
      <c r="N2350" s="62"/>
    </row>
    <row r="2351" spans="14:14" x14ac:dyDescent="0.3">
      <c r="N2351" s="62"/>
    </row>
    <row r="2352" spans="14:14" x14ac:dyDescent="0.3">
      <c r="N2352" s="62"/>
    </row>
    <row r="2353" spans="14:14" x14ac:dyDescent="0.3">
      <c r="N2353" s="62"/>
    </row>
    <row r="2354" spans="14:14" x14ac:dyDescent="0.3">
      <c r="N2354" s="62"/>
    </row>
    <row r="2355" spans="14:14" x14ac:dyDescent="0.3">
      <c r="N2355" s="62"/>
    </row>
    <row r="2356" spans="14:14" x14ac:dyDescent="0.3">
      <c r="N2356" s="62"/>
    </row>
    <row r="2357" spans="14:14" x14ac:dyDescent="0.3">
      <c r="N2357" s="62"/>
    </row>
    <row r="2358" spans="14:14" x14ac:dyDescent="0.3">
      <c r="N2358" s="62"/>
    </row>
    <row r="2359" spans="14:14" x14ac:dyDescent="0.3">
      <c r="N2359" s="62"/>
    </row>
    <row r="2360" spans="14:14" x14ac:dyDescent="0.3">
      <c r="N2360" s="62"/>
    </row>
    <row r="2361" spans="14:14" x14ac:dyDescent="0.3">
      <c r="N2361" s="62"/>
    </row>
    <row r="2362" spans="14:14" x14ac:dyDescent="0.3">
      <c r="N2362" s="62"/>
    </row>
    <row r="2363" spans="14:14" x14ac:dyDescent="0.3">
      <c r="N2363" s="62"/>
    </row>
    <row r="2364" spans="14:14" x14ac:dyDescent="0.3">
      <c r="N2364" s="62"/>
    </row>
    <row r="2365" spans="14:14" x14ac:dyDescent="0.3">
      <c r="N2365" s="62"/>
    </row>
    <row r="2366" spans="14:14" x14ac:dyDescent="0.3">
      <c r="N2366" s="62"/>
    </row>
    <row r="2367" spans="14:14" x14ac:dyDescent="0.3">
      <c r="N2367" s="62"/>
    </row>
    <row r="2368" spans="14:14" x14ac:dyDescent="0.3">
      <c r="N2368" s="62"/>
    </row>
    <row r="2369" spans="14:14" x14ac:dyDescent="0.3">
      <c r="N2369" s="62"/>
    </row>
    <row r="2370" spans="14:14" x14ac:dyDescent="0.3">
      <c r="N2370" s="62"/>
    </row>
    <row r="2371" spans="14:14" x14ac:dyDescent="0.3">
      <c r="N2371" s="62"/>
    </row>
    <row r="2372" spans="14:14" x14ac:dyDescent="0.3">
      <c r="N2372" s="62"/>
    </row>
    <row r="2373" spans="14:14" x14ac:dyDescent="0.3">
      <c r="N2373" s="62"/>
    </row>
    <row r="2374" spans="14:14" x14ac:dyDescent="0.3">
      <c r="N2374" s="62"/>
    </row>
    <row r="2375" spans="14:14" x14ac:dyDescent="0.3">
      <c r="N2375" s="62"/>
    </row>
    <row r="2376" spans="14:14" x14ac:dyDescent="0.3">
      <c r="N2376" s="62"/>
    </row>
    <row r="2377" spans="14:14" x14ac:dyDescent="0.3">
      <c r="N2377" s="62"/>
    </row>
    <row r="2378" spans="14:14" x14ac:dyDescent="0.3">
      <c r="N2378" s="62"/>
    </row>
    <row r="2379" spans="14:14" x14ac:dyDescent="0.3">
      <c r="N2379" s="62"/>
    </row>
    <row r="2380" spans="14:14" x14ac:dyDescent="0.3">
      <c r="N2380" s="62"/>
    </row>
    <row r="2381" spans="14:14" x14ac:dyDescent="0.3">
      <c r="N2381" s="62"/>
    </row>
    <row r="2382" spans="14:14" x14ac:dyDescent="0.3">
      <c r="N2382" s="62"/>
    </row>
    <row r="2383" spans="14:14" x14ac:dyDescent="0.3">
      <c r="N2383" s="62"/>
    </row>
    <row r="2384" spans="14:14" x14ac:dyDescent="0.3">
      <c r="N2384" s="62"/>
    </row>
    <row r="2385" spans="14:14" x14ac:dyDescent="0.3">
      <c r="N2385" s="62"/>
    </row>
    <row r="2386" spans="14:14" x14ac:dyDescent="0.3">
      <c r="N2386" s="62"/>
    </row>
    <row r="2387" spans="14:14" x14ac:dyDescent="0.3">
      <c r="N2387" s="62"/>
    </row>
    <row r="2388" spans="14:14" x14ac:dyDescent="0.3">
      <c r="N2388" s="62"/>
    </row>
    <row r="2389" spans="14:14" x14ac:dyDescent="0.3">
      <c r="N2389" s="62"/>
    </row>
    <row r="2390" spans="14:14" x14ac:dyDescent="0.3">
      <c r="N2390" s="62"/>
    </row>
    <row r="2391" spans="14:14" x14ac:dyDescent="0.3">
      <c r="N2391" s="62"/>
    </row>
    <row r="2392" spans="14:14" x14ac:dyDescent="0.3">
      <c r="N2392" s="62"/>
    </row>
    <row r="2393" spans="14:14" x14ac:dyDescent="0.3">
      <c r="N2393" s="62"/>
    </row>
    <row r="2394" spans="14:14" x14ac:dyDescent="0.3">
      <c r="N2394" s="62"/>
    </row>
    <row r="2395" spans="14:14" x14ac:dyDescent="0.3">
      <c r="N2395" s="62"/>
    </row>
    <row r="2396" spans="14:14" x14ac:dyDescent="0.3">
      <c r="N2396" s="62"/>
    </row>
    <row r="2397" spans="14:14" x14ac:dyDescent="0.3">
      <c r="N2397" s="62"/>
    </row>
    <row r="2398" spans="14:14" x14ac:dyDescent="0.3">
      <c r="N2398" s="62"/>
    </row>
  </sheetData>
  <mergeCells count="10">
    <mergeCell ref="B24:F24"/>
    <mergeCell ref="A12:A13"/>
    <mergeCell ref="A14:A15"/>
    <mergeCell ref="A16:A17"/>
    <mergeCell ref="A18:A19"/>
    <mergeCell ref="A21:A22"/>
    <mergeCell ref="A3:A4"/>
    <mergeCell ref="A5:A6"/>
    <mergeCell ref="A7:A8"/>
    <mergeCell ref="A9:A10"/>
  </mergeCells>
  <pageMargins left="0.11363636363636363" right="0.16666666666666666" top="0.16666666666666666" bottom="0.47499999999999998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Layout" topLeftCell="C1" zoomScale="90" zoomScaleNormal="100" zoomScalePageLayoutView="90" workbookViewId="0">
      <selection activeCell="N17" sqref="N17"/>
    </sheetView>
  </sheetViews>
  <sheetFormatPr baseColWidth="10" defaultRowHeight="16.2" x14ac:dyDescent="0.35"/>
  <cols>
    <col min="1" max="1" width="7.77734375" style="81" customWidth="1"/>
    <col min="2" max="3" width="9.44140625" style="81" bestFit="1" customWidth="1"/>
    <col min="4" max="4" width="9.109375" style="81" bestFit="1" customWidth="1"/>
    <col min="5" max="5" width="9.5546875" style="81" bestFit="1" customWidth="1"/>
    <col min="6" max="7" width="9.109375" style="81" bestFit="1" customWidth="1"/>
    <col min="8" max="8" width="8.109375" style="81" bestFit="1" customWidth="1"/>
    <col min="9" max="9" width="6.88671875" style="81" customWidth="1"/>
    <col min="10" max="11" width="8.21875" style="81" bestFit="1" customWidth="1"/>
    <col min="12" max="12" width="4.77734375" style="81" bestFit="1" customWidth="1"/>
    <col min="13" max="13" width="6.21875" style="81" bestFit="1" customWidth="1"/>
    <col min="14" max="14" width="9.44140625" style="82" bestFit="1" customWidth="1"/>
    <col min="15" max="15" width="8.77734375" style="80" bestFit="1" customWidth="1"/>
    <col min="16" max="16" width="3.6640625" style="54" bestFit="1" customWidth="1"/>
  </cols>
  <sheetData>
    <row r="1" spans="1:16" ht="20.399999999999999" customHeight="1" x14ac:dyDescent="0.3">
      <c r="A1" s="83" t="s">
        <v>0</v>
      </c>
      <c r="B1" s="84" t="s">
        <v>24</v>
      </c>
      <c r="C1" s="84" t="s">
        <v>25</v>
      </c>
      <c r="D1" s="84" t="s">
        <v>26</v>
      </c>
      <c r="E1" s="84" t="s">
        <v>27</v>
      </c>
      <c r="F1" s="84" t="s">
        <v>28</v>
      </c>
      <c r="G1" s="84" t="s">
        <v>29</v>
      </c>
      <c r="H1" s="84" t="s">
        <v>30</v>
      </c>
      <c r="I1" s="65" t="s">
        <v>31</v>
      </c>
      <c r="J1" s="252" t="s">
        <v>51</v>
      </c>
      <c r="K1" s="253"/>
      <c r="L1" s="250" t="s">
        <v>32</v>
      </c>
      <c r="M1" s="251"/>
      <c r="N1" s="64" t="s">
        <v>45</v>
      </c>
      <c r="O1" s="53" t="s">
        <v>33</v>
      </c>
    </row>
    <row r="2" spans="1:16" ht="16.8" thickBot="1" x14ac:dyDescent="0.35">
      <c r="A2" s="66" t="s">
        <v>34</v>
      </c>
      <c r="B2" s="55">
        <v>28</v>
      </c>
      <c r="C2" s="55">
        <v>30</v>
      </c>
      <c r="D2" s="55">
        <v>32</v>
      </c>
      <c r="E2" s="55">
        <v>30</v>
      </c>
      <c r="F2" s="55">
        <v>39</v>
      </c>
      <c r="G2" s="55">
        <v>75</v>
      </c>
      <c r="H2" s="55">
        <v>17</v>
      </c>
      <c r="I2" s="55">
        <v>11</v>
      </c>
      <c r="J2" s="55">
        <v>20</v>
      </c>
      <c r="K2" s="55">
        <v>65</v>
      </c>
      <c r="L2" s="55">
        <v>50</v>
      </c>
      <c r="M2" s="55">
        <v>85</v>
      </c>
      <c r="N2" s="60" t="s">
        <v>34</v>
      </c>
      <c r="O2" s="53" t="s">
        <v>35</v>
      </c>
      <c r="P2" s="56"/>
    </row>
    <row r="3" spans="1:16" ht="16.2" customHeight="1" x14ac:dyDescent="0.3">
      <c r="A3" s="248" t="s">
        <v>8</v>
      </c>
      <c r="B3" s="67">
        <v>53</v>
      </c>
      <c r="C3" s="67">
        <v>65</v>
      </c>
      <c r="D3" s="67">
        <v>25</v>
      </c>
      <c r="E3" s="67">
        <v>94</v>
      </c>
      <c r="F3" s="67">
        <v>44</v>
      </c>
      <c r="G3" s="67"/>
      <c r="H3" s="67"/>
      <c r="I3" s="67"/>
      <c r="J3" s="67">
        <v>4</v>
      </c>
      <c r="K3" s="67"/>
      <c r="L3" s="67"/>
      <c r="M3" s="67">
        <v>3</v>
      </c>
      <c r="N3" s="68">
        <f t="shared" ref="N3:N31" si="0">SUM(B3:M3)</f>
        <v>288</v>
      </c>
      <c r="O3" s="69"/>
    </row>
    <row r="4" spans="1:16" ht="15.6" thickBot="1" x14ac:dyDescent="0.35">
      <c r="A4" s="249"/>
      <c r="B4" s="70">
        <f>B3*B2</f>
        <v>1484</v>
      </c>
      <c r="C4" s="70">
        <f t="shared" ref="C4:M4" si="1">C3*C2</f>
        <v>1950</v>
      </c>
      <c r="D4" s="70">
        <f t="shared" si="1"/>
        <v>800</v>
      </c>
      <c r="E4" s="70">
        <f t="shared" si="1"/>
        <v>2820</v>
      </c>
      <c r="F4" s="70">
        <f t="shared" si="1"/>
        <v>1716</v>
      </c>
      <c r="G4" s="70">
        <f t="shared" si="1"/>
        <v>0</v>
      </c>
      <c r="H4" s="70">
        <f t="shared" si="1"/>
        <v>0</v>
      </c>
      <c r="I4" s="70">
        <f t="shared" si="1"/>
        <v>0</v>
      </c>
      <c r="J4" s="70">
        <f t="shared" si="1"/>
        <v>80</v>
      </c>
      <c r="K4" s="70">
        <f t="shared" si="1"/>
        <v>0</v>
      </c>
      <c r="L4" s="70">
        <f t="shared" si="1"/>
        <v>0</v>
      </c>
      <c r="M4" s="70">
        <f t="shared" si="1"/>
        <v>255</v>
      </c>
      <c r="N4" s="71">
        <f t="shared" si="0"/>
        <v>9105</v>
      </c>
      <c r="O4" s="53">
        <v>9.1050000000000004</v>
      </c>
      <c r="P4" s="58" t="s">
        <v>8</v>
      </c>
    </row>
    <row r="5" spans="1:16" ht="16.2" customHeight="1" x14ac:dyDescent="0.3">
      <c r="A5" s="248" t="s">
        <v>9</v>
      </c>
      <c r="B5" s="67">
        <v>16</v>
      </c>
      <c r="C5" s="67">
        <v>16</v>
      </c>
      <c r="D5" s="67"/>
      <c r="E5" s="67">
        <v>105</v>
      </c>
      <c r="F5" s="67">
        <v>41</v>
      </c>
      <c r="G5" s="67"/>
      <c r="H5" s="67"/>
      <c r="I5" s="67"/>
      <c r="J5" s="67"/>
      <c r="K5" s="67"/>
      <c r="L5" s="67"/>
      <c r="M5" s="67"/>
      <c r="N5" s="68">
        <f t="shared" si="0"/>
        <v>178</v>
      </c>
      <c r="O5" s="72"/>
    </row>
    <row r="6" spans="1:16" ht="17.399999999999999" thickBot="1" x14ac:dyDescent="0.35">
      <c r="A6" s="249"/>
      <c r="B6" s="70">
        <f>B5*B2</f>
        <v>448</v>
      </c>
      <c r="C6" s="70">
        <f t="shared" ref="C6:M6" si="2">C5*C2</f>
        <v>480</v>
      </c>
      <c r="D6" s="70">
        <f t="shared" si="2"/>
        <v>0</v>
      </c>
      <c r="E6" s="70">
        <f t="shared" si="2"/>
        <v>3150</v>
      </c>
      <c r="F6" s="70">
        <f t="shared" si="2"/>
        <v>1599</v>
      </c>
      <c r="G6" s="70">
        <f t="shared" si="2"/>
        <v>0</v>
      </c>
      <c r="H6" s="70">
        <f t="shared" si="2"/>
        <v>0</v>
      </c>
      <c r="I6" s="70">
        <f t="shared" si="2"/>
        <v>0</v>
      </c>
      <c r="J6" s="70">
        <f t="shared" si="2"/>
        <v>0</v>
      </c>
      <c r="K6" s="70">
        <f t="shared" si="2"/>
        <v>0</v>
      </c>
      <c r="L6" s="70">
        <f t="shared" si="2"/>
        <v>0</v>
      </c>
      <c r="M6" s="70">
        <f t="shared" si="2"/>
        <v>0</v>
      </c>
      <c r="N6" s="71">
        <f t="shared" si="0"/>
        <v>5677</v>
      </c>
      <c r="O6" s="53">
        <v>5.6769999999999996</v>
      </c>
      <c r="P6" s="59" t="s">
        <v>9</v>
      </c>
    </row>
    <row r="7" spans="1:16" ht="15.6" customHeight="1" x14ac:dyDescent="0.3">
      <c r="A7" s="248" t="s">
        <v>10</v>
      </c>
      <c r="B7" s="67">
        <v>172</v>
      </c>
      <c r="C7" s="67"/>
      <c r="D7" s="67"/>
      <c r="E7" s="67"/>
      <c r="F7" s="67"/>
      <c r="G7" s="67">
        <v>2</v>
      </c>
      <c r="H7" s="67"/>
      <c r="I7" s="67"/>
      <c r="J7" s="67"/>
      <c r="K7" s="67"/>
      <c r="L7" s="67"/>
      <c r="M7" s="67"/>
      <c r="N7" s="68">
        <f t="shared" si="0"/>
        <v>174</v>
      </c>
      <c r="O7" s="69"/>
    </row>
    <row r="8" spans="1:16" ht="17.399999999999999" thickBot="1" x14ac:dyDescent="0.35">
      <c r="A8" s="249"/>
      <c r="B8" s="70">
        <f>B7*B2</f>
        <v>4816</v>
      </c>
      <c r="C8" s="70">
        <f t="shared" ref="C8:M8" si="3">C7*C2</f>
        <v>0</v>
      </c>
      <c r="D8" s="70">
        <f t="shared" si="3"/>
        <v>0</v>
      </c>
      <c r="E8" s="70">
        <f t="shared" si="3"/>
        <v>0</v>
      </c>
      <c r="F8" s="70">
        <f t="shared" si="3"/>
        <v>0</v>
      </c>
      <c r="G8" s="70">
        <f t="shared" si="3"/>
        <v>150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0"/>
        <v>4966</v>
      </c>
      <c r="O8" s="53">
        <v>4.9660000000000002</v>
      </c>
      <c r="P8" s="59" t="s">
        <v>10</v>
      </c>
    </row>
    <row r="9" spans="1:16" ht="15.6" customHeight="1" x14ac:dyDescent="0.3">
      <c r="A9" s="248" t="s">
        <v>11</v>
      </c>
      <c r="B9" s="67">
        <v>44</v>
      </c>
      <c r="C9" s="67">
        <v>204</v>
      </c>
      <c r="D9" s="67">
        <v>52</v>
      </c>
      <c r="E9" s="67">
        <v>294</v>
      </c>
      <c r="F9" s="67">
        <v>39</v>
      </c>
      <c r="G9" s="67">
        <v>2</v>
      </c>
      <c r="H9" s="67"/>
      <c r="I9" s="67">
        <v>28</v>
      </c>
      <c r="J9" s="67">
        <v>6</v>
      </c>
      <c r="K9" s="67">
        <v>37</v>
      </c>
      <c r="L9" s="67"/>
      <c r="M9" s="67"/>
      <c r="N9" s="68">
        <f t="shared" si="0"/>
        <v>706</v>
      </c>
      <c r="O9" s="69"/>
    </row>
    <row r="10" spans="1:16" ht="17.399999999999999" thickBot="1" x14ac:dyDescent="0.35">
      <c r="A10" s="249"/>
      <c r="B10" s="70">
        <f>B9*B2</f>
        <v>1232</v>
      </c>
      <c r="C10" s="70">
        <f t="shared" ref="C10:M10" si="4">C9*C2</f>
        <v>6120</v>
      </c>
      <c r="D10" s="70">
        <f t="shared" si="4"/>
        <v>1664</v>
      </c>
      <c r="E10" s="70">
        <f t="shared" si="4"/>
        <v>8820</v>
      </c>
      <c r="F10" s="70">
        <f t="shared" si="4"/>
        <v>1521</v>
      </c>
      <c r="G10" s="70">
        <f t="shared" si="4"/>
        <v>150</v>
      </c>
      <c r="H10" s="70">
        <f t="shared" si="4"/>
        <v>0</v>
      </c>
      <c r="I10" s="70">
        <f t="shared" si="4"/>
        <v>308</v>
      </c>
      <c r="J10" s="70">
        <f t="shared" si="4"/>
        <v>120</v>
      </c>
      <c r="K10" s="70">
        <f t="shared" si="4"/>
        <v>2405</v>
      </c>
      <c r="L10" s="70">
        <f t="shared" si="4"/>
        <v>0</v>
      </c>
      <c r="M10" s="70">
        <f t="shared" si="4"/>
        <v>0</v>
      </c>
      <c r="N10" s="71">
        <f t="shared" si="0"/>
        <v>22340</v>
      </c>
      <c r="O10" s="53">
        <v>22.34</v>
      </c>
      <c r="P10" s="59" t="s">
        <v>11</v>
      </c>
    </row>
    <row r="11" spans="1:16" ht="15.6" customHeight="1" x14ac:dyDescent="0.3">
      <c r="A11" s="248" t="s">
        <v>12</v>
      </c>
      <c r="B11" s="67">
        <v>76</v>
      </c>
      <c r="C11" s="67"/>
      <c r="D11" s="67">
        <v>6</v>
      </c>
      <c r="E11" s="67"/>
      <c r="F11" s="67"/>
      <c r="G11" s="67"/>
      <c r="H11" s="67"/>
      <c r="I11" s="67">
        <v>8</v>
      </c>
      <c r="J11" s="67"/>
      <c r="K11" s="67"/>
      <c r="L11" s="67"/>
      <c r="M11" s="67"/>
      <c r="N11" s="68">
        <f t="shared" si="0"/>
        <v>90</v>
      </c>
      <c r="O11" s="69"/>
    </row>
    <row r="12" spans="1:16" ht="17.399999999999999" thickBot="1" x14ac:dyDescent="0.35">
      <c r="A12" s="249"/>
      <c r="B12" s="70">
        <f>B11*B2</f>
        <v>2128</v>
      </c>
      <c r="C12" s="70">
        <f t="shared" ref="C12:M12" si="5">C11*C2</f>
        <v>0</v>
      </c>
      <c r="D12" s="70">
        <f t="shared" si="5"/>
        <v>192</v>
      </c>
      <c r="E12" s="70">
        <f t="shared" si="5"/>
        <v>0</v>
      </c>
      <c r="F12" s="70">
        <f t="shared" si="5"/>
        <v>0</v>
      </c>
      <c r="G12" s="70">
        <f t="shared" si="5"/>
        <v>0</v>
      </c>
      <c r="H12" s="70">
        <f t="shared" si="5"/>
        <v>0</v>
      </c>
      <c r="I12" s="70">
        <f t="shared" si="5"/>
        <v>88</v>
      </c>
      <c r="J12" s="70">
        <f t="shared" si="5"/>
        <v>0</v>
      </c>
      <c r="K12" s="70">
        <f t="shared" si="5"/>
        <v>0</v>
      </c>
      <c r="L12" s="70">
        <f t="shared" si="5"/>
        <v>0</v>
      </c>
      <c r="M12" s="70">
        <f t="shared" si="5"/>
        <v>0</v>
      </c>
      <c r="N12" s="71">
        <f t="shared" si="0"/>
        <v>2408</v>
      </c>
      <c r="O12" s="53">
        <v>2.4079999999999999</v>
      </c>
      <c r="P12" s="59" t="s">
        <v>12</v>
      </c>
    </row>
    <row r="13" spans="1:16" ht="15.6" customHeight="1" x14ac:dyDescent="0.3">
      <c r="A13" s="248" t="s">
        <v>13</v>
      </c>
      <c r="B13" s="67">
        <v>154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73"/>
      <c r="N13" s="68">
        <f t="shared" si="0"/>
        <v>154</v>
      </c>
      <c r="O13" s="69"/>
    </row>
    <row r="14" spans="1:16" ht="17.399999999999999" thickBot="1" x14ac:dyDescent="0.35">
      <c r="A14" s="249"/>
      <c r="B14" s="70">
        <f>B13*B2</f>
        <v>4312</v>
      </c>
      <c r="C14" s="70">
        <f t="shared" ref="C14:M14" si="6">C13*C2</f>
        <v>0</v>
      </c>
      <c r="D14" s="70">
        <f t="shared" si="6"/>
        <v>0</v>
      </c>
      <c r="E14" s="70">
        <f t="shared" si="6"/>
        <v>0</v>
      </c>
      <c r="F14" s="70">
        <f t="shared" si="6"/>
        <v>0</v>
      </c>
      <c r="G14" s="70">
        <f t="shared" si="6"/>
        <v>0</v>
      </c>
      <c r="H14" s="70">
        <f t="shared" si="6"/>
        <v>0</v>
      </c>
      <c r="I14" s="70">
        <f t="shared" si="6"/>
        <v>0</v>
      </c>
      <c r="J14" s="70">
        <f t="shared" si="6"/>
        <v>0</v>
      </c>
      <c r="K14" s="70">
        <f t="shared" si="6"/>
        <v>0</v>
      </c>
      <c r="L14" s="70">
        <f t="shared" si="6"/>
        <v>0</v>
      </c>
      <c r="M14" s="70">
        <f t="shared" si="6"/>
        <v>0</v>
      </c>
      <c r="N14" s="71">
        <f t="shared" si="0"/>
        <v>4312</v>
      </c>
      <c r="O14" s="53">
        <v>4.3120000000000003</v>
      </c>
      <c r="P14" s="59" t="s">
        <v>13</v>
      </c>
    </row>
    <row r="15" spans="1:16" ht="15.6" customHeight="1" x14ac:dyDescent="0.3">
      <c r="A15" s="248" t="s">
        <v>14</v>
      </c>
      <c r="B15" s="67">
        <v>40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73"/>
      <c r="N15" s="68">
        <f t="shared" si="0"/>
        <v>40</v>
      </c>
      <c r="O15" s="69"/>
    </row>
    <row r="16" spans="1:16" ht="17.399999999999999" thickBot="1" x14ac:dyDescent="0.35">
      <c r="A16" s="249"/>
      <c r="B16" s="70">
        <f>B15*B2</f>
        <v>1120</v>
      </c>
      <c r="C16" s="70">
        <f t="shared" ref="C16:M16" si="7">C15*C2</f>
        <v>0</v>
      </c>
      <c r="D16" s="70">
        <f t="shared" si="7"/>
        <v>0</v>
      </c>
      <c r="E16" s="70">
        <f t="shared" si="7"/>
        <v>0</v>
      </c>
      <c r="F16" s="70">
        <f t="shared" si="7"/>
        <v>0</v>
      </c>
      <c r="G16" s="70">
        <f t="shared" si="7"/>
        <v>0</v>
      </c>
      <c r="H16" s="70">
        <f t="shared" si="7"/>
        <v>0</v>
      </c>
      <c r="I16" s="70">
        <f t="shared" si="7"/>
        <v>0</v>
      </c>
      <c r="J16" s="70">
        <f t="shared" si="7"/>
        <v>0</v>
      </c>
      <c r="K16" s="70">
        <f t="shared" si="7"/>
        <v>0</v>
      </c>
      <c r="L16" s="70">
        <f t="shared" si="7"/>
        <v>0</v>
      </c>
      <c r="M16" s="70">
        <f t="shared" si="7"/>
        <v>0</v>
      </c>
      <c r="N16" s="71">
        <f t="shared" si="0"/>
        <v>1120</v>
      </c>
      <c r="O16" s="53">
        <v>1.1200000000000001</v>
      </c>
      <c r="P16" s="59" t="s">
        <v>14</v>
      </c>
    </row>
    <row r="17" spans="1:16" ht="15.6" customHeight="1" x14ac:dyDescent="0.3">
      <c r="A17" s="248" t="s">
        <v>15</v>
      </c>
      <c r="B17" s="67"/>
      <c r="C17" s="67"/>
      <c r="D17" s="67">
        <v>34</v>
      </c>
      <c r="E17" s="67">
        <v>4</v>
      </c>
      <c r="F17" s="67"/>
      <c r="G17" s="67">
        <v>2</v>
      </c>
      <c r="H17" s="67"/>
      <c r="I17" s="67"/>
      <c r="J17" s="67">
        <v>4</v>
      </c>
      <c r="K17" s="67"/>
      <c r="L17" s="67"/>
      <c r="M17" s="67"/>
      <c r="N17" s="68">
        <f t="shared" si="0"/>
        <v>44</v>
      </c>
      <c r="O17" s="69"/>
    </row>
    <row r="18" spans="1:16" ht="17.399999999999999" thickBot="1" x14ac:dyDescent="0.35">
      <c r="A18" s="249"/>
      <c r="B18" s="70">
        <f>B17*B2</f>
        <v>0</v>
      </c>
      <c r="C18" s="70">
        <f t="shared" ref="C18:M18" si="8">C17*C2</f>
        <v>0</v>
      </c>
      <c r="D18" s="70">
        <f t="shared" si="8"/>
        <v>1088</v>
      </c>
      <c r="E18" s="70">
        <f t="shared" si="8"/>
        <v>120</v>
      </c>
      <c r="F18" s="70">
        <f t="shared" si="8"/>
        <v>0</v>
      </c>
      <c r="G18" s="70">
        <f t="shared" si="8"/>
        <v>150</v>
      </c>
      <c r="H18" s="70">
        <f t="shared" si="8"/>
        <v>0</v>
      </c>
      <c r="I18" s="70">
        <f t="shared" si="8"/>
        <v>0</v>
      </c>
      <c r="J18" s="70">
        <f t="shared" si="8"/>
        <v>80</v>
      </c>
      <c r="K18" s="70">
        <f t="shared" si="8"/>
        <v>0</v>
      </c>
      <c r="L18" s="70">
        <f t="shared" si="8"/>
        <v>0</v>
      </c>
      <c r="M18" s="70">
        <f t="shared" si="8"/>
        <v>0</v>
      </c>
      <c r="N18" s="71">
        <f t="shared" si="0"/>
        <v>1438</v>
      </c>
      <c r="O18" s="53">
        <v>1.4379999999999999</v>
      </c>
      <c r="P18" s="59" t="s">
        <v>15</v>
      </c>
    </row>
    <row r="19" spans="1:16" ht="15.6" customHeight="1" x14ac:dyDescent="0.3">
      <c r="A19" s="248" t="s">
        <v>16</v>
      </c>
      <c r="B19" s="67"/>
      <c r="C19" s="67">
        <v>46</v>
      </c>
      <c r="D19" s="67">
        <v>25</v>
      </c>
      <c r="E19" s="67">
        <v>93</v>
      </c>
      <c r="F19" s="67">
        <v>20</v>
      </c>
      <c r="G19" s="67"/>
      <c r="H19" s="67"/>
      <c r="I19" s="67"/>
      <c r="J19" s="67">
        <v>9</v>
      </c>
      <c r="K19" s="67"/>
      <c r="L19" s="67">
        <v>1</v>
      </c>
      <c r="M19" s="67">
        <v>2</v>
      </c>
      <c r="N19" s="68">
        <f t="shared" si="0"/>
        <v>196</v>
      </c>
      <c r="O19" s="69"/>
    </row>
    <row r="20" spans="1:16" ht="17.399999999999999" thickBot="1" x14ac:dyDescent="0.35">
      <c r="A20" s="249"/>
      <c r="B20" s="70">
        <f>B19*B2</f>
        <v>0</v>
      </c>
      <c r="C20" s="70">
        <f t="shared" ref="C20:M20" si="9">C19*C2</f>
        <v>1380</v>
      </c>
      <c r="D20" s="70">
        <f t="shared" si="9"/>
        <v>800</v>
      </c>
      <c r="E20" s="70">
        <f t="shared" si="9"/>
        <v>2790</v>
      </c>
      <c r="F20" s="70">
        <f t="shared" si="9"/>
        <v>780</v>
      </c>
      <c r="G20" s="70">
        <f t="shared" si="9"/>
        <v>0</v>
      </c>
      <c r="H20" s="70">
        <f t="shared" si="9"/>
        <v>0</v>
      </c>
      <c r="I20" s="70">
        <f t="shared" si="9"/>
        <v>0</v>
      </c>
      <c r="J20" s="70">
        <f t="shared" si="9"/>
        <v>180</v>
      </c>
      <c r="K20" s="70">
        <f t="shared" si="9"/>
        <v>0</v>
      </c>
      <c r="L20" s="70">
        <f t="shared" si="9"/>
        <v>50</v>
      </c>
      <c r="M20" s="70">
        <f t="shared" si="9"/>
        <v>170</v>
      </c>
      <c r="N20" s="71">
        <f t="shared" si="0"/>
        <v>6150</v>
      </c>
      <c r="O20" s="53">
        <v>6.15</v>
      </c>
      <c r="P20" s="59" t="s">
        <v>16</v>
      </c>
    </row>
    <row r="21" spans="1:16" ht="15.6" customHeight="1" x14ac:dyDescent="0.3">
      <c r="A21" s="248" t="s">
        <v>17</v>
      </c>
      <c r="B21" s="73"/>
      <c r="C21" s="67">
        <v>124</v>
      </c>
      <c r="D21" s="67">
        <v>10</v>
      </c>
      <c r="E21" s="67">
        <v>209</v>
      </c>
      <c r="F21" s="67">
        <v>39</v>
      </c>
      <c r="G21" s="67"/>
      <c r="H21" s="67"/>
      <c r="I21" s="67"/>
      <c r="J21" s="67">
        <v>6</v>
      </c>
      <c r="K21" s="67"/>
      <c r="L21" s="73"/>
      <c r="M21" s="73"/>
      <c r="N21" s="68">
        <f t="shared" si="0"/>
        <v>388</v>
      </c>
      <c r="O21" s="69"/>
    </row>
    <row r="22" spans="1:16" ht="17.399999999999999" thickBot="1" x14ac:dyDescent="0.35">
      <c r="A22" s="249"/>
      <c r="B22" s="70">
        <f>B21*B2</f>
        <v>0</v>
      </c>
      <c r="C22" s="70">
        <f t="shared" ref="C22:M22" si="10">C21*C2</f>
        <v>3720</v>
      </c>
      <c r="D22" s="70">
        <f t="shared" si="10"/>
        <v>320</v>
      </c>
      <c r="E22" s="70">
        <f t="shared" si="10"/>
        <v>6270</v>
      </c>
      <c r="F22" s="70">
        <f t="shared" si="10"/>
        <v>1521</v>
      </c>
      <c r="G22" s="70">
        <f t="shared" si="10"/>
        <v>0</v>
      </c>
      <c r="H22" s="70">
        <f t="shared" si="10"/>
        <v>0</v>
      </c>
      <c r="I22" s="70">
        <f t="shared" si="10"/>
        <v>0</v>
      </c>
      <c r="J22" s="70">
        <f t="shared" si="10"/>
        <v>120</v>
      </c>
      <c r="K22" s="70">
        <f t="shared" si="10"/>
        <v>0</v>
      </c>
      <c r="L22" s="70">
        <f t="shared" si="10"/>
        <v>0</v>
      </c>
      <c r="M22" s="70">
        <f t="shared" si="10"/>
        <v>0</v>
      </c>
      <c r="N22" s="71">
        <f t="shared" si="0"/>
        <v>11951</v>
      </c>
      <c r="O22" s="53">
        <v>11.951000000000001</v>
      </c>
      <c r="P22" s="59" t="s">
        <v>17</v>
      </c>
    </row>
    <row r="23" spans="1:16" ht="15.6" customHeight="1" x14ac:dyDescent="0.3">
      <c r="A23" s="248" t="s">
        <v>18</v>
      </c>
      <c r="B23" s="67">
        <v>152</v>
      </c>
      <c r="C23" s="67"/>
      <c r="D23" s="67">
        <v>12</v>
      </c>
      <c r="E23" s="67">
        <v>10</v>
      </c>
      <c r="F23" s="67">
        <v>54</v>
      </c>
      <c r="G23" s="67"/>
      <c r="H23" s="67"/>
      <c r="I23" s="67"/>
      <c r="J23" s="67">
        <v>12</v>
      </c>
      <c r="K23" s="73"/>
      <c r="L23" s="73"/>
      <c r="M23" s="73"/>
      <c r="N23" s="68">
        <f t="shared" si="0"/>
        <v>240</v>
      </c>
      <c r="O23" s="69"/>
    </row>
    <row r="24" spans="1:16" ht="17.399999999999999" thickBot="1" x14ac:dyDescent="0.35">
      <c r="A24" s="249"/>
      <c r="B24" s="70">
        <f>B23*B2</f>
        <v>4256</v>
      </c>
      <c r="C24" s="70">
        <f t="shared" ref="C24:M24" si="11">C23*C2</f>
        <v>0</v>
      </c>
      <c r="D24" s="70">
        <f t="shared" si="11"/>
        <v>384</v>
      </c>
      <c r="E24" s="70">
        <f t="shared" si="11"/>
        <v>300</v>
      </c>
      <c r="F24" s="70">
        <f t="shared" si="11"/>
        <v>2106</v>
      </c>
      <c r="G24" s="70">
        <f t="shared" si="11"/>
        <v>0</v>
      </c>
      <c r="H24" s="70">
        <f t="shared" si="11"/>
        <v>0</v>
      </c>
      <c r="I24" s="70">
        <f t="shared" si="11"/>
        <v>0</v>
      </c>
      <c r="J24" s="70">
        <f t="shared" si="11"/>
        <v>240</v>
      </c>
      <c r="K24" s="70">
        <f t="shared" si="11"/>
        <v>0</v>
      </c>
      <c r="L24" s="70">
        <f t="shared" si="11"/>
        <v>0</v>
      </c>
      <c r="M24" s="70">
        <f t="shared" si="11"/>
        <v>0</v>
      </c>
      <c r="N24" s="71">
        <f t="shared" si="0"/>
        <v>7286</v>
      </c>
      <c r="O24" s="53">
        <v>7.2859999999999996</v>
      </c>
      <c r="P24" s="59" t="s">
        <v>18</v>
      </c>
    </row>
    <row r="25" spans="1:16" ht="15.6" customHeight="1" x14ac:dyDescent="0.3">
      <c r="A25" s="248" t="s">
        <v>19</v>
      </c>
      <c r="B25" s="73"/>
      <c r="C25" s="67">
        <v>134</v>
      </c>
      <c r="D25" s="67"/>
      <c r="E25" s="67"/>
      <c r="F25" s="67"/>
      <c r="G25" s="67"/>
      <c r="H25" s="67">
        <v>50</v>
      </c>
      <c r="I25" s="67"/>
      <c r="J25" s="67">
        <v>2</v>
      </c>
      <c r="K25" s="73"/>
      <c r="L25" s="73"/>
      <c r="M25" s="73"/>
      <c r="N25" s="68">
        <f t="shared" si="0"/>
        <v>186</v>
      </c>
      <c r="O25" s="69"/>
    </row>
    <row r="26" spans="1:16" ht="17.399999999999999" thickBot="1" x14ac:dyDescent="0.35">
      <c r="A26" s="249"/>
      <c r="B26" s="70">
        <f>B25*B2</f>
        <v>0</v>
      </c>
      <c r="C26" s="70">
        <f t="shared" ref="C26:M26" si="12">C25*C2</f>
        <v>4020</v>
      </c>
      <c r="D26" s="70">
        <f t="shared" si="12"/>
        <v>0</v>
      </c>
      <c r="E26" s="70">
        <f t="shared" si="12"/>
        <v>0</v>
      </c>
      <c r="F26" s="70">
        <f t="shared" si="12"/>
        <v>0</v>
      </c>
      <c r="G26" s="70">
        <f t="shared" si="12"/>
        <v>0</v>
      </c>
      <c r="H26" s="70">
        <f t="shared" si="12"/>
        <v>850</v>
      </c>
      <c r="I26" s="70">
        <f t="shared" si="12"/>
        <v>0</v>
      </c>
      <c r="J26" s="70">
        <f t="shared" si="12"/>
        <v>40</v>
      </c>
      <c r="K26" s="70">
        <f t="shared" si="12"/>
        <v>0</v>
      </c>
      <c r="L26" s="70">
        <f t="shared" si="12"/>
        <v>0</v>
      </c>
      <c r="M26" s="70">
        <f t="shared" si="12"/>
        <v>0</v>
      </c>
      <c r="N26" s="71">
        <f t="shared" si="0"/>
        <v>4910</v>
      </c>
      <c r="O26" s="53">
        <v>4.91</v>
      </c>
      <c r="P26" s="59" t="s">
        <v>19</v>
      </c>
    </row>
    <row r="27" spans="1:16" x14ac:dyDescent="0.3">
      <c r="A27" s="248" t="s">
        <v>20</v>
      </c>
      <c r="B27" s="67">
        <v>216</v>
      </c>
      <c r="C27" s="67">
        <v>6</v>
      </c>
      <c r="D27" s="67">
        <v>62</v>
      </c>
      <c r="E27" s="67"/>
      <c r="F27" s="67"/>
      <c r="G27" s="67"/>
      <c r="H27" s="67"/>
      <c r="I27" s="67">
        <v>120</v>
      </c>
      <c r="J27" s="67">
        <v>19</v>
      </c>
      <c r="K27" s="74"/>
      <c r="L27" s="74"/>
      <c r="M27" s="74"/>
      <c r="N27" s="68">
        <f t="shared" si="0"/>
        <v>423</v>
      </c>
      <c r="O27" s="69"/>
    </row>
    <row r="28" spans="1:16" ht="17.399999999999999" thickBot="1" x14ac:dyDescent="0.35">
      <c r="A28" s="249"/>
      <c r="B28" s="70">
        <f>B27*B2</f>
        <v>6048</v>
      </c>
      <c r="C28" s="70">
        <f t="shared" ref="C28:M28" si="13">C27*C2</f>
        <v>180</v>
      </c>
      <c r="D28" s="70">
        <f t="shared" si="13"/>
        <v>1984</v>
      </c>
      <c r="E28" s="70">
        <f t="shared" si="13"/>
        <v>0</v>
      </c>
      <c r="F28" s="70">
        <f t="shared" si="13"/>
        <v>0</v>
      </c>
      <c r="G28" s="70">
        <f t="shared" si="13"/>
        <v>0</v>
      </c>
      <c r="H28" s="70">
        <f t="shared" si="13"/>
        <v>0</v>
      </c>
      <c r="I28" s="70">
        <f t="shared" si="13"/>
        <v>1320</v>
      </c>
      <c r="J28" s="70">
        <f t="shared" si="13"/>
        <v>380</v>
      </c>
      <c r="K28" s="70">
        <f t="shared" si="13"/>
        <v>0</v>
      </c>
      <c r="L28" s="70">
        <f t="shared" si="13"/>
        <v>0</v>
      </c>
      <c r="M28" s="70">
        <f t="shared" si="13"/>
        <v>0</v>
      </c>
      <c r="N28" s="71">
        <f t="shared" si="0"/>
        <v>9912</v>
      </c>
      <c r="O28" s="53">
        <v>9.9120000000000008</v>
      </c>
      <c r="P28" s="59" t="s">
        <v>20</v>
      </c>
    </row>
    <row r="29" spans="1:16" ht="15.6" customHeight="1" x14ac:dyDescent="0.3">
      <c r="A29" s="248" t="s">
        <v>21</v>
      </c>
      <c r="B29" s="74"/>
      <c r="C29" s="67">
        <v>54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>
        <f t="shared" si="0"/>
        <v>54</v>
      </c>
      <c r="O29" s="69"/>
    </row>
    <row r="30" spans="1:16" ht="17.399999999999999" thickBot="1" x14ac:dyDescent="0.35">
      <c r="A30" s="249"/>
      <c r="B30" s="70">
        <f>B29*B2</f>
        <v>0</v>
      </c>
      <c r="C30" s="70">
        <f t="shared" ref="C30:M30" si="14">C29*C2</f>
        <v>1620</v>
      </c>
      <c r="D30" s="70">
        <f t="shared" si="14"/>
        <v>0</v>
      </c>
      <c r="E30" s="70">
        <f t="shared" si="14"/>
        <v>0</v>
      </c>
      <c r="F30" s="70">
        <f t="shared" si="14"/>
        <v>0</v>
      </c>
      <c r="G30" s="70">
        <f t="shared" si="14"/>
        <v>0</v>
      </c>
      <c r="H30" s="70">
        <f t="shared" si="14"/>
        <v>0</v>
      </c>
      <c r="I30" s="70">
        <f t="shared" si="14"/>
        <v>0</v>
      </c>
      <c r="J30" s="70">
        <f t="shared" si="14"/>
        <v>0</v>
      </c>
      <c r="K30" s="70">
        <f t="shared" si="14"/>
        <v>0</v>
      </c>
      <c r="L30" s="70">
        <f t="shared" si="14"/>
        <v>0</v>
      </c>
      <c r="M30" s="70">
        <f t="shared" si="14"/>
        <v>0</v>
      </c>
      <c r="N30" s="71">
        <f t="shared" si="0"/>
        <v>1620</v>
      </c>
      <c r="O30" s="53">
        <v>1.62</v>
      </c>
      <c r="P30" s="59" t="s">
        <v>21</v>
      </c>
    </row>
    <row r="31" spans="1:16" ht="30.6" customHeight="1" x14ac:dyDescent="0.3">
      <c r="A31" s="75" t="s">
        <v>71</v>
      </c>
      <c r="B31" s="76">
        <f>SUM(B3+B5+B7+B9+B11+B13+B15+B17+B19+B21+B23+B25+B27+B29)</f>
        <v>923</v>
      </c>
      <c r="C31" s="76">
        <f t="shared" ref="C31:M31" si="15">SUM(C3+C5+C7+C9+C11+C13+C15+C17+C19+C21+C23+C25+C27+C29)</f>
        <v>649</v>
      </c>
      <c r="D31" s="76">
        <f>SUM(D3+D5+D7+D9+D11+D13+D15+D17+D19+D21+D23+D25+D27+D29)</f>
        <v>226</v>
      </c>
      <c r="E31" s="76">
        <f t="shared" si="15"/>
        <v>809</v>
      </c>
      <c r="F31" s="76">
        <f t="shared" si="15"/>
        <v>237</v>
      </c>
      <c r="G31" s="76">
        <f t="shared" si="15"/>
        <v>6</v>
      </c>
      <c r="H31" s="76">
        <f t="shared" si="15"/>
        <v>50</v>
      </c>
      <c r="I31" s="76">
        <f t="shared" si="15"/>
        <v>156</v>
      </c>
      <c r="J31" s="76">
        <f t="shared" si="15"/>
        <v>62</v>
      </c>
      <c r="K31" s="76">
        <f t="shared" si="15"/>
        <v>37</v>
      </c>
      <c r="L31" s="76">
        <f t="shared" si="15"/>
        <v>1</v>
      </c>
      <c r="M31" s="76">
        <f t="shared" si="15"/>
        <v>5</v>
      </c>
      <c r="N31" s="77">
        <f t="shared" si="0"/>
        <v>3161</v>
      </c>
      <c r="O31" s="78">
        <f>SUM(O4:O30)</f>
        <v>93.195000000000007</v>
      </c>
      <c r="P31" s="62"/>
    </row>
    <row r="32" spans="1:16" ht="28.8" x14ac:dyDescent="0.35">
      <c r="A32" s="79" t="s">
        <v>49</v>
      </c>
      <c r="B32" s="55">
        <f>SUM(B4+B6+B8+B10+B12+B14+B16+B18+B20+B22+B24+B26+B28+B30)</f>
        <v>25844</v>
      </c>
      <c r="C32" s="55">
        <f t="shared" ref="C32:M32" si="16">SUM(C4+C6+C8+C10+C12+C14+C16+C18+C20+C22+C24+C26+C28+C30)</f>
        <v>19470</v>
      </c>
      <c r="D32" s="55">
        <f t="shared" si="16"/>
        <v>7232</v>
      </c>
      <c r="E32" s="55">
        <f t="shared" si="16"/>
        <v>24270</v>
      </c>
      <c r="F32" s="55">
        <f t="shared" si="16"/>
        <v>9243</v>
      </c>
      <c r="G32" s="55">
        <f t="shared" si="16"/>
        <v>450</v>
      </c>
      <c r="H32" s="55">
        <f t="shared" si="16"/>
        <v>850</v>
      </c>
      <c r="I32" s="55">
        <f t="shared" si="16"/>
        <v>1716</v>
      </c>
      <c r="J32" s="55">
        <f t="shared" si="16"/>
        <v>1240</v>
      </c>
      <c r="K32" s="55">
        <f t="shared" si="16"/>
        <v>2405</v>
      </c>
      <c r="L32" s="55">
        <f t="shared" si="16"/>
        <v>50</v>
      </c>
      <c r="M32" s="55">
        <f t="shared" si="16"/>
        <v>425</v>
      </c>
      <c r="N32" s="55">
        <f>SUM(N4+N6+N8+N10+N12+N14+N16+N18+N20+N22+N24+N26+N28+N30)</f>
        <v>93195</v>
      </c>
    </row>
    <row r="35" spans="5:5" x14ac:dyDescent="0.35">
      <c r="E35" s="76"/>
    </row>
  </sheetData>
  <mergeCells count="16">
    <mergeCell ref="A29:A30"/>
    <mergeCell ref="L1:M1"/>
    <mergeCell ref="A19:A20"/>
    <mergeCell ref="A21:A22"/>
    <mergeCell ref="A23:A24"/>
    <mergeCell ref="A25:A26"/>
    <mergeCell ref="A27:A28"/>
    <mergeCell ref="A9:A10"/>
    <mergeCell ref="A11:A12"/>
    <mergeCell ref="A13:A14"/>
    <mergeCell ref="A15:A16"/>
    <mergeCell ref="A17:A18"/>
    <mergeCell ref="J1:K1"/>
    <mergeCell ref="A3:A4"/>
    <mergeCell ref="A5:A6"/>
    <mergeCell ref="A7:A8"/>
  </mergeCells>
  <pageMargins left="0.16877637130801687" right="0.18333333333333332" top="0.26190476190476192" bottom="0.27380952380952384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view="pageLayout" zoomScaleNormal="100" workbookViewId="0">
      <selection activeCell="B1" sqref="A1:B1"/>
    </sheetView>
  </sheetViews>
  <sheetFormatPr baseColWidth="10" defaultRowHeight="14.4" x14ac:dyDescent="0.3"/>
  <cols>
    <col min="2" max="2" width="21.5546875" customWidth="1"/>
  </cols>
  <sheetData>
    <row r="1" spans="1:3" x14ac:dyDescent="0.3">
      <c r="A1" s="52" t="s">
        <v>0</v>
      </c>
      <c r="B1" s="52" t="s">
        <v>47</v>
      </c>
    </row>
    <row r="2" spans="1:3" ht="15" x14ac:dyDescent="0.3">
      <c r="A2" s="46" t="s">
        <v>8</v>
      </c>
      <c r="B2" s="46">
        <v>20.327000000000002</v>
      </c>
    </row>
    <row r="3" spans="1:3" ht="15" x14ac:dyDescent="0.3">
      <c r="A3" s="46" t="s">
        <v>9</v>
      </c>
      <c r="B3" s="47">
        <v>3.15</v>
      </c>
    </row>
    <row r="4" spans="1:3" ht="15" x14ac:dyDescent="0.3">
      <c r="A4" s="46" t="s">
        <v>11</v>
      </c>
      <c r="B4" s="48">
        <v>11.526999999999999</v>
      </c>
    </row>
    <row r="5" spans="1:3" ht="15" x14ac:dyDescent="0.3">
      <c r="A5" s="46" t="s">
        <v>15</v>
      </c>
      <c r="B5" s="48">
        <v>15.173999999999999</v>
      </c>
    </row>
    <row r="6" spans="1:3" ht="15" x14ac:dyDescent="0.3">
      <c r="A6" s="46" t="s">
        <v>17</v>
      </c>
      <c r="B6" s="48">
        <v>4.9340000000000002</v>
      </c>
    </row>
    <row r="7" spans="1:3" ht="15.6" thickBot="1" x14ac:dyDescent="0.35">
      <c r="A7" s="46" t="s">
        <v>18</v>
      </c>
      <c r="B7" s="48">
        <v>3.15</v>
      </c>
    </row>
    <row r="8" spans="1:3" ht="15.6" thickBot="1" x14ac:dyDescent="0.35">
      <c r="A8" s="46" t="s">
        <v>19</v>
      </c>
      <c r="B8" s="49">
        <v>2.52</v>
      </c>
      <c r="C8" s="45">
        <v>10.87</v>
      </c>
    </row>
    <row r="9" spans="1:3" ht="18" x14ac:dyDescent="0.3">
      <c r="A9" s="50" t="s">
        <v>33</v>
      </c>
      <c r="B9" s="51">
        <f>SUM(B2:B8)</f>
        <v>60.781999999999996</v>
      </c>
    </row>
    <row r="11" spans="1:3" ht="15" thickBot="1" x14ac:dyDescent="0.35"/>
    <row r="12" spans="1:3" ht="15.6" thickBot="1" x14ac:dyDescent="0.35">
      <c r="B12" s="2" t="s">
        <v>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CONCENTRADO (2)</vt:lpstr>
      <vt:lpstr>A.A</vt:lpstr>
      <vt:lpstr>Computo</vt:lpstr>
      <vt:lpstr>Luminaria</vt:lpstr>
      <vt:lpstr>Miscelaneos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ITTAP</dc:creator>
  <cp:lastModifiedBy>ITTAP</cp:lastModifiedBy>
  <dcterms:created xsi:type="dcterms:W3CDTF">2017-05-29T20:49:39Z</dcterms:created>
  <dcterms:modified xsi:type="dcterms:W3CDTF">2017-06-20T16:19:10Z</dcterms:modified>
</cp:coreProperties>
</file>